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6"/>
  </bookViews>
  <sheets>
    <sheet name="PAKIET NR 1" sheetId="1" r:id="rId1"/>
    <sheet name="PAKIET NR 2" sheetId="2" r:id="rId2"/>
    <sheet name="Pak nr 3" sheetId="3" r:id="rId3"/>
    <sheet name="Pak nr 4" sheetId="4" r:id="rId4"/>
    <sheet name="Pak nr 5" sheetId="5" r:id="rId5"/>
    <sheet name="Pak nr 6" sheetId="6" r:id="rId6"/>
    <sheet name="Pak nr 7" sheetId="7" r:id="rId7"/>
    <sheet name="Pak nr 8" sheetId="8" r:id="rId8"/>
    <sheet name="Pak nr 9" sheetId="9" r:id="rId9"/>
    <sheet name="Pak nr 10" sheetId="10" r:id="rId10"/>
    <sheet name="Pak nr 11" sheetId="11" r:id="rId11"/>
    <sheet name="Pak nr 12" sheetId="12" r:id="rId12"/>
  </sheets>
  <definedNames/>
  <calcPr fullCalcOnLoad="1"/>
</workbook>
</file>

<file path=xl/sharedStrings.xml><?xml version="1.0" encoding="utf-8"?>
<sst xmlns="http://schemas.openxmlformats.org/spreadsheetml/2006/main" count="467" uniqueCount="114">
  <si>
    <t>Lp.</t>
  </si>
  <si>
    <t>Grubość nici</t>
  </si>
  <si>
    <t>Minimalna długość nici</t>
  </si>
  <si>
    <t>Symbol igły /+ - 3mm/</t>
  </si>
  <si>
    <t>Zapotrzebowanie
śr/rok
(w saszetkach)</t>
  </si>
  <si>
    <t>Kod nici</t>
  </si>
  <si>
    <t>Nazwa własna nici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</si>
  <si>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</si>
  <si>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</si>
  <si>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</si>
  <si>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</si>
  <si>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</si>
  <si>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</si>
  <si>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</si>
  <si>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1.</t>
  </si>
  <si>
    <t>2.</t>
  </si>
  <si>
    <t>4)0</t>
  </si>
  <si>
    <t>3)0</t>
  </si>
  <si>
    <t>2)0</t>
  </si>
  <si>
    <t>150cm pętla</t>
  </si>
  <si>
    <t>90cm</t>
  </si>
  <si>
    <t>75 cm</t>
  </si>
  <si>
    <t>WARTOŚĆ OGÓLNA NETTO</t>
  </si>
  <si>
    <t xml:space="preserve">Kwota podatku </t>
  </si>
  <si>
    <r>
      <t>WARTOŚĆ OGÓLNA BRUTTO</t>
    </r>
    <r>
      <rPr>
        <sz val="11"/>
        <color indexed="8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</si>
  <si>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...........................................................................</t>
  </si>
  <si>
    <t>(podpis, pieczęć imienna Wykonawcy bądź</t>
  </si>
  <si>
    <t>upełnomocnionego przedstawiciela Wykonawcy</t>
  </si>
  <si>
    <t>70 cm</t>
  </si>
  <si>
    <t>Okrągła. ½ koła, 22mm</t>
  </si>
  <si>
    <t xml:space="preserve">Taśma do szycia narządów miąższowych z kwasu poliglikolowego, wchłanialna.
Okres podtrzymywania ok. 18-21 dni
Czas wchłonięcia ok. 60-90 dni </t>
  </si>
  <si>
    <t>0,3 mm</t>
  </si>
  <si>
    <t>60 cm</t>
  </si>
  <si>
    <t>Okrągła, ½ koła, tępa, 85mm</t>
  </si>
  <si>
    <r>
      <t>PAKIET 2</t>
    </r>
    <r>
      <rPr>
        <u val="single"/>
        <sz val="11"/>
        <color indexed="8"/>
        <rFont val="Calibri"/>
        <family val="2"/>
      </rPr>
      <t xml:space="preserve">  - </t>
    </r>
    <r>
      <rPr>
        <b/>
        <u val="single"/>
        <sz val="11"/>
        <color indexed="8"/>
        <rFont val="Calibri"/>
        <family val="2"/>
      </rPr>
      <t xml:space="preserve">Nić pleciona syntetyczna wchłaniana I </t>
    </r>
  </si>
  <si>
    <r>
      <t>Załącznik nr 3 do SIWZ</t>
    </r>
    <r>
      <rPr>
        <sz val="11"/>
        <color indexed="8"/>
        <rFont val="Calibri"/>
        <family val="2"/>
      </rPr>
      <t xml:space="preserve"> </t>
    </r>
  </si>
  <si>
    <t>opakowanie = 12 saszetek</t>
  </si>
  <si>
    <t>Ilość opak.</t>
  </si>
  <si>
    <t>75cm</t>
  </si>
  <si>
    <t>okrągła, ½  koła,20mm</t>
  </si>
  <si>
    <t xml:space="preserve">okrągła, ½ koła,30mm </t>
  </si>
  <si>
    <t>okrągła, ½ koła,27mm</t>
  </si>
  <si>
    <t>okrągła, ½ koła,27mm wzmocniona</t>
  </si>
  <si>
    <t>okrągła, ½ koła,30mm</t>
  </si>
  <si>
    <t>okrągła, ½ koła, wzmocniona, 40 mm</t>
  </si>
  <si>
    <t>okrągła, ½ koła, wzmocniona, 40mm</t>
  </si>
  <si>
    <t>odwrotnie tnąca,  ½ koła,52mm</t>
  </si>
  <si>
    <t>okrągła, ½ koła, wzmocniona 40mm</t>
  </si>
  <si>
    <t>okrągła, prosta,  75 mm</t>
  </si>
  <si>
    <r>
      <rPr>
        <sz val="9"/>
        <color indexed="8"/>
        <rFont val="Calibri"/>
        <family val="2"/>
      </rPr>
      <t xml:space="preserve">Odwrotnie tnąca lub tnąca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 33mm</t>
    </r>
  </si>
  <si>
    <t>Nić monofilamentowa, wchłanialna, syntetyczna, jałowa, zbudowana z  polidwuoksanonu stosowana  do zespalania tkanek wymagających długiego okresu podtrzymywania.
Okres podtrzymywania tkankowego: 80% - 14 dni, 50% - 28 dni
Czas całkowitego wchłonięcia szwu: 180 – 210 dni</t>
  </si>
  <si>
    <t xml:space="preserve">Nić pleciona, wchłanialna, syntetyczna, jałowa zbudowana z  kwasu poliglikolowego lub polimeru  kwasu glikolowego i mlekowego
Okres podtrzymywania tkanki 50% -  5 dni
Okres wchłaniania : 40-45 dni  </t>
  </si>
  <si>
    <t>Opis nici: Nić pleciona, wchłanialna, syntetyczna, jałowa zbudowana z  kwasu poliglikolowego lub polimeru  kwasu glikolowego i mlekowego 
Okres podtrzymywania tkanki : do 35 dni.
Czas całkowitego wchłonięcia masy szwu : od ok. 56 do ok.90 dni.</t>
  </si>
  <si>
    <t>70cm</t>
  </si>
  <si>
    <t>Igła okrągła , ½ koła 30mm</t>
  </si>
  <si>
    <t>Nić syntetyczna monofilament, niewchłaniana 
Skład chemiczny:  polipropylen</t>
  </si>
  <si>
    <t>okrągła, ½ koła, 48mm</t>
  </si>
  <si>
    <t>PAKIET 3 -  Nić pleciona  syntetyczna wchłaniana II</t>
  </si>
  <si>
    <t xml:space="preserve">Nić pleciona, wchłanialna, syntetyczna, jałowa zbudowana z  kwasu poliglikolowego lub polimeru  kwasu glikolowego i mlekowego 
Okres podtrzymywania tkanki : do 35 dni.
Czas całkowitego wchłonięcia masy szwu : od ok 56 do ok.90 dni. </t>
  </si>
  <si>
    <t>okrągła, ½ koła,31mm</t>
  </si>
  <si>
    <t>1)0</t>
  </si>
  <si>
    <t>okrągła, ½ koła,40mm</t>
  </si>
  <si>
    <t>140cm</t>
  </si>
  <si>
    <t>bez igły</t>
  </si>
  <si>
    <t>140cm lub 2 x 70cm</t>
  </si>
  <si>
    <t>PAKIET 4 - Nić naturalna jedwabna</t>
  </si>
  <si>
    <t>Nić naturalna, jedwabna, pleciona, z naturalnych włókien jedwabnych, niewchłanialna, jałowa, powlekana czystym woskiem pszczelim.</t>
  </si>
  <si>
    <t>150 cm</t>
  </si>
  <si>
    <t>3.</t>
  </si>
  <si>
    <r>
      <t>PAKIET 5</t>
    </r>
    <r>
      <rPr>
        <u val="single"/>
        <sz val="11"/>
        <color indexed="8"/>
        <rFont val="Calibri"/>
        <family val="2"/>
      </rPr>
      <t xml:space="preserve">  - </t>
    </r>
    <r>
      <rPr>
        <b/>
        <u val="single"/>
        <sz val="11"/>
        <color indexed="8"/>
        <rFont val="Calibri"/>
        <family val="2"/>
      </rPr>
      <t>Nić pleciona syntetyczna niewchłanialna</t>
    </r>
  </si>
  <si>
    <t xml:space="preserve">Nić syntetyczna, pleciona, niewchłanialna, poliestrowa, jałowa, powlekana silikonem lub polietylenem/octanem winilu </t>
  </si>
  <si>
    <t>okrągła, ,½ koła, wzmocniona, 30mm</t>
  </si>
  <si>
    <t>okrągła, ,½ koła,50mm wzmocniona,</t>
  </si>
  <si>
    <t>Okrągła z tnącym ostrzem  ½ koła, wzmocniona, 38mm</t>
  </si>
  <si>
    <t>4.</t>
  </si>
  <si>
    <t>250 cm</t>
  </si>
  <si>
    <t>5.</t>
  </si>
  <si>
    <t>Okrągła, ½ koła, wzmocniona, 30 mm</t>
  </si>
  <si>
    <t xml:space="preserve">Syntetyczna , monofilamentowa,  niewchłanialna z włókna poliamidowego </t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</si>
  <si>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 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</si>
  <si>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koła,24mm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</si>
  <si>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koła,30mm</t>
    </r>
  </si>
  <si>
    <t>5)0</t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</si>
  <si>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koła,19mm</t>
    </r>
  </si>
  <si>
    <r>
      <t xml:space="preserve">odwrotnie tnąca,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koła,39mm</t>
    </r>
  </si>
  <si>
    <r>
      <t xml:space="preserve">PAKIET 7 - 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Nić pleciona wchłanialna III</t>
    </r>
  </si>
  <si>
    <t>Plecionka wchłanialna (SZEW PLECIONY), syntetyczna  na bazie kwasu poliglikolowego i mlekowego. Powleczenie: Glacomer 37
Okres podtrzymywania tkanki :  75% - po 14 dniach, 50% po 21 dniach. Czas wchłaniania  masy szwu : 56-70 dni</t>
  </si>
  <si>
    <r>
      <t>okrągła,</t>
    </r>
    <r>
      <rPr>
        <vertAlign val="superscript"/>
        <sz val="9"/>
        <color indexed="8"/>
        <rFont val="Calibri"/>
        <family val="2"/>
      </rPr>
      <t xml:space="preserve"> 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koła,30mm</t>
    </r>
  </si>
  <si>
    <t>okrągła, ½ koła, zwykła lub wzmocniona, 40mm</t>
  </si>
  <si>
    <t>90 cm</t>
  </si>
  <si>
    <t xml:space="preserve">Okragła,haczykowata, 32 mm zkrótkim tnącym końcem typu CC </t>
  </si>
  <si>
    <t>Nić monofilamentowa, niewchłanialna, jałowa, syntetyczna zbudowana z polipropylenu, silikonizowana</t>
  </si>
  <si>
    <t>Okrągła, ½ koła, podwójna, 17mm</t>
  </si>
  <si>
    <t>45 cm</t>
  </si>
  <si>
    <t>3/8 koła, odwrotnie tnąca, 24 mm, z dwoma koralikami i dwoma klipsami, do szycia śródskórnego</t>
  </si>
  <si>
    <t>Okrągła, podwójna, prosta do szwu kapciuchowego,75mm</t>
  </si>
  <si>
    <t xml:space="preserve">Szew monofilamentowy, syntetyczny, wchłaniany wykonany  z glikolidu, dioksanonu i węglanu trimetylu, system składający się z igły chirurgicznej na jednym końcu, a na drugim końcu posiadający pętlowy chwytak oraz jednokierunkowe haczyki na długości nici
Okres podtrzymywania ok. 21 dni
Czas wchłonięcia ok. 90-110 dni </t>
  </si>
  <si>
    <t>30cm</t>
  </si>
  <si>
    <t>Okrągła, ½ koła, 26mm</t>
  </si>
  <si>
    <t>SZM/DN/DZ/341/13/2020</t>
  </si>
  <si>
    <t>2/0</t>
  </si>
  <si>
    <t>Pakiet nr 9- Taśma do szycia narządów miąższowych</t>
  </si>
  <si>
    <t>Ilość opakowań  dla opakowania = 12 saszetek</t>
  </si>
  <si>
    <t>Ilość opak.*</t>
  </si>
  <si>
    <t>*</t>
  </si>
  <si>
    <t>W wypadku zaoferowania innej wielkości opakowania należy przeliczyć</t>
  </si>
  <si>
    <t>okrągła, ½  koła, wzmocniona, 40mm
z krótkim tnącym końcem</t>
  </si>
  <si>
    <t>okrągła, ½ koła, wzmocniona, 50mm
z krótkim tnącym końcem</t>
  </si>
  <si>
    <t>Pakiet nr 11 - Nić pleciona  syntetyczna wchłaniana IV</t>
  </si>
  <si>
    <t>PAKIET 6  - Nić syntetyczna monofilamentowa niewchłaniana I</t>
  </si>
  <si>
    <t>Pakiet nr 10 - Nić syntetyczna monofilamentowa wchłaniana II</t>
  </si>
  <si>
    <t>PAKIET 1  - Nić syntetyczna monofilamentowa wchłaniana I</t>
  </si>
  <si>
    <t>Pakiet nr 12 - Nić syntetyczna monofilament niewchłaniana III</t>
  </si>
  <si>
    <t>PAKIET 8  - Nić syntetyczna monofilamentowa niewchłaniana II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</si>
</sst>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8" borderId="0" applyNumberFormat="0" applyBorder="0" applyAlignment="0" applyProtection="0"/>
    <xf numFmtId="0" fontId="38" fillId="20" borderId="0" applyNumberFormat="0" applyBorder="0" applyAlignment="0" applyProtection="0"/>
    <xf numFmtId="0" fontId="0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9" fillId="39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0" borderId="0">
      <alignment/>
      <protection/>
    </xf>
    <xf numFmtId="0" fontId="12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41" fillId="44" borderId="0" applyNumberFormat="0" applyBorder="0" applyAlignment="0" applyProtection="0"/>
  </cellStyleXfs>
  <cellXfs count="104">
    <xf numFmtId="0" fontId="0" fillId="0" borderId="0" xfId="0" applyAlignment="1">
      <alignment/>
    </xf>
    <xf numFmtId="167" fontId="18" fillId="0" borderId="10" xfId="61" applyNumberFormat="1" applyFont="1" applyFill="1" applyBorder="1" applyAlignment="1" applyProtection="1">
      <alignment horizontal="center" vertical="center" wrapText="1"/>
      <protection/>
    </xf>
    <xf numFmtId="167" fontId="20" fillId="0" borderId="10" xfId="6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4" fontId="18" fillId="0" borderId="10" xfId="61" applyNumberFormat="1" applyFont="1" applyFill="1" applyBorder="1" applyAlignment="1" applyProtection="1">
      <alignment horizontal="center" vertical="center" wrapText="1"/>
      <protection/>
    </xf>
    <xf numFmtId="167" fontId="18" fillId="0" borderId="11" xfId="61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9" fillId="0" borderId="10" xfId="73" applyFont="1" applyFill="1" applyBorder="1" applyAlignment="1">
      <alignment horizontal="center" vertical="center" wrapText="1"/>
      <protection/>
    </xf>
    <xf numFmtId="167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2" xfId="73" applyFont="1" applyFill="1" applyBorder="1" applyAlignment="1">
      <alignment horizontal="center" vertical="center" wrapText="1"/>
      <protection/>
    </xf>
    <xf numFmtId="167" fontId="1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7" fontId="20" fillId="0" borderId="13" xfId="61" applyNumberFormat="1" applyFont="1" applyFill="1" applyBorder="1" applyAlignment="1" applyProtection="1">
      <alignment horizontal="center" vertical="center"/>
      <protection/>
    </xf>
    <xf numFmtId="167" fontId="18" fillId="0" borderId="12" xfId="61" applyNumberFormat="1" applyFont="1" applyFill="1" applyBorder="1" applyAlignment="1" applyProtection="1">
      <alignment horizontal="center" vertical="center" wrapText="1"/>
      <protection/>
    </xf>
    <xf numFmtId="167" fontId="20" fillId="0" borderId="12" xfId="61" applyNumberFormat="1" applyFont="1" applyFill="1" applyBorder="1" applyAlignment="1" applyProtection="1">
      <alignment horizontal="center" vertical="center"/>
      <protection/>
    </xf>
    <xf numFmtId="44" fontId="18" fillId="0" borderId="12" xfId="61" applyNumberFormat="1" applyFont="1" applyFill="1" applyBorder="1" applyAlignment="1" applyProtection="1">
      <alignment horizontal="center" vertical="center" wrapText="1"/>
      <protection/>
    </xf>
    <xf numFmtId="167" fontId="20" fillId="0" borderId="11" xfId="61" applyNumberFormat="1" applyFont="1" applyFill="1" applyBorder="1" applyAlignment="1" applyProtection="1">
      <alignment horizontal="center" vertical="center"/>
      <protection/>
    </xf>
    <xf numFmtId="44" fontId="18" fillId="0" borderId="11" xfId="61" applyNumberFormat="1" applyFont="1" applyFill="1" applyBorder="1" applyAlignment="1" applyProtection="1">
      <alignment horizontal="center" vertical="center" wrapText="1"/>
      <protection/>
    </xf>
    <xf numFmtId="44" fontId="29" fillId="0" borderId="14" xfId="61" applyNumberFormat="1" applyFont="1" applyFill="1" applyBorder="1" applyAlignment="1" applyProtection="1">
      <alignment horizontal="center" vertical="center"/>
      <protection/>
    </xf>
    <xf numFmtId="44" fontId="29" fillId="0" borderId="10" xfId="61" applyNumberFormat="1" applyFont="1" applyFill="1" applyBorder="1" applyAlignment="1" applyProtection="1">
      <alignment horizontal="center" vertical="center"/>
      <protection/>
    </xf>
    <xf numFmtId="44" fontId="29" fillId="0" borderId="10" xfId="61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167" fontId="29" fillId="0" borderId="10" xfId="61" applyNumberFormat="1" applyFont="1" applyFill="1" applyBorder="1" applyAlignment="1" applyProtection="1">
      <alignment horizontal="center" vertical="center"/>
      <protection/>
    </xf>
    <xf numFmtId="167" fontId="29" fillId="0" borderId="10" xfId="61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0" fontId="24" fillId="0" borderId="13" xfId="73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167" fontId="29" fillId="0" borderId="0" xfId="61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21" fillId="0" borderId="13" xfId="7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9" fontId="20" fillId="0" borderId="1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9" fontId="20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 wrapText="1"/>
    </xf>
    <xf numFmtId="167" fontId="0" fillId="0" borderId="10" xfId="61" applyNumberFormat="1" applyFont="1" applyFill="1" applyBorder="1" applyAlignment="1" applyProtection="1">
      <alignment horizontal="center" vertical="center"/>
      <protection/>
    </xf>
    <xf numFmtId="167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 wrapText="1"/>
    </xf>
    <xf numFmtId="2" fontId="19" fillId="0" borderId="13" xfId="73" applyNumberFormat="1" applyFont="1" applyFill="1" applyBorder="1" applyAlignment="1">
      <alignment horizontal="center" vertical="center" wrapText="1"/>
      <protection/>
    </xf>
    <xf numFmtId="2" fontId="18" fillId="0" borderId="13" xfId="0" applyNumberFormat="1" applyFont="1" applyFill="1" applyBorder="1" applyAlignment="1">
      <alignment horizontal="center" vertical="center" wrapText="1"/>
    </xf>
    <xf numFmtId="167" fontId="29" fillId="0" borderId="14" xfId="61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9" fontId="20" fillId="0" borderId="13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/>
    </xf>
    <xf numFmtId="168" fontId="24" fillId="0" borderId="10" xfId="73" applyNumberFormat="1" applyFont="1" applyFill="1" applyBorder="1" applyAlignment="1">
      <alignment horizontal="center" vertical="center" wrapText="1"/>
      <protection/>
    </xf>
    <xf numFmtId="0" fontId="24" fillId="0" borderId="11" xfId="73" applyFont="1" applyFill="1" applyBorder="1" applyAlignment="1">
      <alignment horizontal="center" vertical="center" wrapText="1"/>
      <protection/>
    </xf>
    <xf numFmtId="0" fontId="21" fillId="0" borderId="10" xfId="73" applyFont="1" applyFill="1" applyBorder="1" applyAlignment="1">
      <alignment horizontal="center" vertical="center" wrapText="1"/>
      <protection/>
    </xf>
    <xf numFmtId="0" fontId="21" fillId="0" borderId="11" xfId="7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0" xfId="73" applyNumberFormat="1" applyFont="1" applyFill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2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7">
      <selection activeCell="G9" sqref="G9"/>
    </sheetView>
  </sheetViews>
  <sheetFormatPr defaultColWidth="9.140625" defaultRowHeight="15"/>
  <cols>
    <col min="1" max="1" width="3.8515625" style="8" customWidth="1"/>
    <col min="2" max="2" width="6.8515625" style="8" customWidth="1"/>
    <col min="3" max="3" width="9.140625" style="8" customWidth="1"/>
    <col min="4" max="4" width="16.140625" style="8" customWidth="1"/>
    <col min="5" max="5" width="13.8515625" style="8" customWidth="1"/>
    <col min="6" max="6" width="7.7109375" style="8" customWidth="1"/>
    <col min="7" max="7" width="8.140625" style="8" customWidth="1"/>
    <col min="8" max="8" width="11.57421875" style="8" customWidth="1"/>
    <col min="9" max="9" width="11.00390625" style="8" customWidth="1"/>
    <col min="10" max="10" width="7.7109375" style="8" customWidth="1"/>
    <col min="11" max="11" width="6.7109375" style="8" customWidth="1"/>
    <col min="12" max="12" width="10.57421875" style="8" customWidth="1"/>
    <col min="13" max="13" width="10.8515625" style="8" customWidth="1"/>
    <col min="14" max="14" width="10.421875" style="8" bestFit="1" customWidth="1"/>
    <col min="15" max="15" width="12.00390625" style="8" customWidth="1"/>
    <col min="16" max="16384" width="9.140625" style="8" customWidth="1"/>
  </cols>
  <sheetData>
    <row r="2" spans="4:13" ht="15">
      <c r="D2" s="8" t="s">
        <v>99</v>
      </c>
      <c r="M2" s="40" t="s">
        <v>35</v>
      </c>
    </row>
    <row r="4" ht="15">
      <c r="A4" s="63" t="s">
        <v>111</v>
      </c>
    </row>
    <row r="5" ht="15">
      <c r="A5" s="64"/>
    </row>
    <row r="6" spans="1:15" ht="36">
      <c r="A6" s="12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2" t="s">
        <v>103</v>
      </c>
      <c r="G6" s="15" t="s">
        <v>5</v>
      </c>
      <c r="H6" s="15" t="s">
        <v>6</v>
      </c>
      <c r="I6" s="16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7" t="s">
        <v>13</v>
      </c>
    </row>
    <row r="7" spans="1:15" ht="48.75" customHeight="1">
      <c r="A7" s="91" t="s">
        <v>50</v>
      </c>
      <c r="B7" s="91"/>
      <c r="C7" s="91"/>
      <c r="D7" s="92"/>
      <c r="E7" s="92"/>
      <c r="F7" s="92"/>
      <c r="G7" s="92"/>
      <c r="H7" s="92"/>
      <c r="I7" s="92"/>
      <c r="J7" s="92"/>
      <c r="K7" s="92"/>
      <c r="L7" s="92"/>
      <c r="M7" s="91"/>
      <c r="N7" s="91"/>
      <c r="O7" s="91"/>
    </row>
    <row r="8" spans="1:15" ht="24">
      <c r="A8" s="88">
        <v>1</v>
      </c>
      <c r="B8" s="54" t="s">
        <v>16</v>
      </c>
      <c r="C8" s="57" t="s">
        <v>38</v>
      </c>
      <c r="D8" s="47" t="s">
        <v>39</v>
      </c>
      <c r="E8" s="48">
        <v>144</v>
      </c>
      <c r="F8" s="89">
        <f>E8/12</f>
        <v>12</v>
      </c>
      <c r="G8" s="84"/>
      <c r="H8" s="84"/>
      <c r="I8" s="90"/>
      <c r="J8" s="49">
        <v>0.08</v>
      </c>
      <c r="K8" s="10">
        <f aca="true" t="shared" si="0" ref="K8:K16">I8*J8</f>
        <v>0</v>
      </c>
      <c r="L8" s="10">
        <f aca="true" t="shared" si="1" ref="L8:L16">I8+K8</f>
        <v>0</v>
      </c>
      <c r="M8" s="18">
        <f aca="true" t="shared" si="2" ref="M8:M17">I8*E8</f>
        <v>0</v>
      </c>
      <c r="N8" s="1">
        <f aca="true" t="shared" si="3" ref="N8:N16">M8*J8</f>
        <v>0</v>
      </c>
      <c r="O8" s="1">
        <f aca="true" t="shared" si="4" ref="O8:O16">M8+N8</f>
        <v>0</v>
      </c>
    </row>
    <row r="9" spans="1:15" ht="24">
      <c r="A9" s="88">
        <v>2</v>
      </c>
      <c r="B9" s="54" t="s">
        <v>16</v>
      </c>
      <c r="C9" s="57" t="s">
        <v>38</v>
      </c>
      <c r="D9" s="47" t="s">
        <v>40</v>
      </c>
      <c r="E9" s="48">
        <v>72</v>
      </c>
      <c r="F9" s="89">
        <f aca="true" t="shared" si="5" ref="F9:F17">E9/12</f>
        <v>6</v>
      </c>
      <c r="G9" s="84"/>
      <c r="H9" s="84"/>
      <c r="I9" s="90"/>
      <c r="J9" s="49">
        <v>0.08</v>
      </c>
      <c r="K9" s="10">
        <f t="shared" si="0"/>
        <v>0</v>
      </c>
      <c r="L9" s="10">
        <f t="shared" si="1"/>
        <v>0</v>
      </c>
      <c r="M9" s="18">
        <f t="shared" si="2"/>
        <v>0</v>
      </c>
      <c r="N9" s="1">
        <f t="shared" si="3"/>
        <v>0</v>
      </c>
      <c r="O9" s="1">
        <f t="shared" si="4"/>
        <v>0</v>
      </c>
    </row>
    <row r="10" spans="1:15" ht="24">
      <c r="A10" s="88">
        <v>3</v>
      </c>
      <c r="B10" s="54" t="s">
        <v>17</v>
      </c>
      <c r="C10" s="57" t="s">
        <v>38</v>
      </c>
      <c r="D10" s="47" t="s">
        <v>41</v>
      </c>
      <c r="E10" s="48">
        <v>1656</v>
      </c>
      <c r="F10" s="89">
        <f t="shared" si="5"/>
        <v>138</v>
      </c>
      <c r="G10" s="84"/>
      <c r="H10" s="84"/>
      <c r="I10" s="90"/>
      <c r="J10" s="49">
        <v>0.08</v>
      </c>
      <c r="K10" s="10">
        <f t="shared" si="0"/>
        <v>0</v>
      </c>
      <c r="L10" s="10">
        <f t="shared" si="1"/>
        <v>0</v>
      </c>
      <c r="M10" s="18">
        <f t="shared" si="2"/>
        <v>0</v>
      </c>
      <c r="N10" s="1">
        <f t="shared" si="3"/>
        <v>0</v>
      </c>
      <c r="O10" s="1">
        <f t="shared" si="4"/>
        <v>0</v>
      </c>
    </row>
    <row r="11" spans="1:15" ht="36">
      <c r="A11" s="88">
        <v>4</v>
      </c>
      <c r="B11" s="54" t="s">
        <v>18</v>
      </c>
      <c r="C11" s="57" t="s">
        <v>38</v>
      </c>
      <c r="D11" s="47" t="s">
        <v>42</v>
      </c>
      <c r="E11" s="48">
        <v>1008</v>
      </c>
      <c r="F11" s="89">
        <f t="shared" si="5"/>
        <v>84</v>
      </c>
      <c r="G11" s="84"/>
      <c r="H11" s="84"/>
      <c r="I11" s="90"/>
      <c r="J11" s="49">
        <v>0.08</v>
      </c>
      <c r="K11" s="10">
        <f t="shared" si="0"/>
        <v>0</v>
      </c>
      <c r="L11" s="10">
        <f t="shared" si="1"/>
        <v>0</v>
      </c>
      <c r="M11" s="18">
        <f t="shared" si="2"/>
        <v>0</v>
      </c>
      <c r="N11" s="1">
        <f t="shared" si="3"/>
        <v>0</v>
      </c>
      <c r="O11" s="1">
        <f t="shared" si="4"/>
        <v>0</v>
      </c>
    </row>
    <row r="12" spans="1:15" ht="24">
      <c r="A12" s="88">
        <v>5</v>
      </c>
      <c r="B12" s="54" t="s">
        <v>18</v>
      </c>
      <c r="C12" s="57" t="s">
        <v>38</v>
      </c>
      <c r="D12" s="47" t="s">
        <v>43</v>
      </c>
      <c r="E12" s="48">
        <v>720</v>
      </c>
      <c r="F12" s="89">
        <f t="shared" si="5"/>
        <v>60</v>
      </c>
      <c r="G12" s="84"/>
      <c r="H12" s="84"/>
      <c r="I12" s="90"/>
      <c r="J12" s="49">
        <v>0.08</v>
      </c>
      <c r="K12" s="10">
        <f t="shared" si="0"/>
        <v>0</v>
      </c>
      <c r="L12" s="10">
        <f t="shared" si="1"/>
        <v>0</v>
      </c>
      <c r="M12" s="18">
        <f t="shared" si="2"/>
        <v>0</v>
      </c>
      <c r="N12" s="1">
        <f t="shared" si="3"/>
        <v>0</v>
      </c>
      <c r="O12" s="1">
        <f t="shared" si="4"/>
        <v>0</v>
      </c>
    </row>
    <row r="13" spans="1:15" ht="36">
      <c r="A13" s="88">
        <v>6</v>
      </c>
      <c r="B13" s="54">
        <v>0</v>
      </c>
      <c r="C13" s="57" t="s">
        <v>38</v>
      </c>
      <c r="D13" s="47" t="s">
        <v>44</v>
      </c>
      <c r="E13" s="48">
        <v>144</v>
      </c>
      <c r="F13" s="89">
        <f t="shared" si="5"/>
        <v>12</v>
      </c>
      <c r="G13" s="84"/>
      <c r="H13" s="84"/>
      <c r="I13" s="90"/>
      <c r="J13" s="49">
        <v>0.08</v>
      </c>
      <c r="K13" s="10">
        <f t="shared" si="0"/>
        <v>0</v>
      </c>
      <c r="L13" s="10">
        <f t="shared" si="1"/>
        <v>0</v>
      </c>
      <c r="M13" s="18">
        <f t="shared" si="2"/>
        <v>0</v>
      </c>
      <c r="N13" s="1">
        <f t="shared" si="3"/>
        <v>0</v>
      </c>
      <c r="O13" s="1">
        <f t="shared" si="4"/>
        <v>0</v>
      </c>
    </row>
    <row r="14" spans="1:15" ht="36">
      <c r="A14" s="88">
        <v>7</v>
      </c>
      <c r="B14" s="54">
        <v>1</v>
      </c>
      <c r="C14" s="57" t="s">
        <v>19</v>
      </c>
      <c r="D14" s="47" t="s">
        <v>45</v>
      </c>
      <c r="E14" s="48">
        <v>1440</v>
      </c>
      <c r="F14" s="89">
        <f t="shared" si="5"/>
        <v>120</v>
      </c>
      <c r="G14" s="84"/>
      <c r="H14" s="84"/>
      <c r="I14" s="90"/>
      <c r="J14" s="49">
        <v>0.08</v>
      </c>
      <c r="K14" s="10">
        <f t="shared" si="0"/>
        <v>0</v>
      </c>
      <c r="L14" s="10">
        <f t="shared" si="1"/>
        <v>0</v>
      </c>
      <c r="M14" s="18">
        <f t="shared" si="2"/>
        <v>0</v>
      </c>
      <c r="N14" s="1">
        <f t="shared" si="3"/>
        <v>0</v>
      </c>
      <c r="O14" s="1">
        <f t="shared" si="4"/>
        <v>0</v>
      </c>
    </row>
    <row r="15" spans="1:15" ht="24">
      <c r="A15" s="88">
        <v>8</v>
      </c>
      <c r="B15" s="54">
        <v>1</v>
      </c>
      <c r="C15" s="57" t="s">
        <v>20</v>
      </c>
      <c r="D15" s="47" t="s">
        <v>46</v>
      </c>
      <c r="E15" s="48">
        <v>1080</v>
      </c>
      <c r="F15" s="89">
        <f t="shared" si="5"/>
        <v>90</v>
      </c>
      <c r="G15" s="84"/>
      <c r="H15" s="84"/>
      <c r="I15" s="90"/>
      <c r="J15" s="49">
        <v>0.08</v>
      </c>
      <c r="K15" s="10">
        <f t="shared" si="0"/>
        <v>0</v>
      </c>
      <c r="L15" s="10">
        <f t="shared" si="1"/>
        <v>0</v>
      </c>
      <c r="M15" s="18">
        <f t="shared" si="2"/>
        <v>0</v>
      </c>
      <c r="N15" s="1">
        <f t="shared" si="3"/>
        <v>0</v>
      </c>
      <c r="O15" s="1">
        <f t="shared" si="4"/>
        <v>0</v>
      </c>
    </row>
    <row r="16" spans="1:15" ht="24">
      <c r="A16" s="88">
        <v>9</v>
      </c>
      <c r="B16" s="54">
        <v>2</v>
      </c>
      <c r="C16" s="57" t="s">
        <v>20</v>
      </c>
      <c r="D16" s="47" t="s">
        <v>47</v>
      </c>
      <c r="E16" s="48">
        <v>1224</v>
      </c>
      <c r="F16" s="89">
        <f t="shared" si="5"/>
        <v>102</v>
      </c>
      <c r="G16" s="84"/>
      <c r="H16" s="84"/>
      <c r="I16" s="90"/>
      <c r="J16" s="49">
        <v>0.08</v>
      </c>
      <c r="K16" s="10">
        <f t="shared" si="0"/>
        <v>0</v>
      </c>
      <c r="L16" s="10">
        <f t="shared" si="1"/>
        <v>0</v>
      </c>
      <c r="M16" s="18">
        <f t="shared" si="2"/>
        <v>0</v>
      </c>
      <c r="N16" s="1">
        <f t="shared" si="3"/>
        <v>0</v>
      </c>
      <c r="O16" s="1">
        <f t="shared" si="4"/>
        <v>0</v>
      </c>
    </row>
    <row r="17" spans="1:15" ht="24">
      <c r="A17" s="88">
        <v>10</v>
      </c>
      <c r="B17" s="54" t="s">
        <v>18</v>
      </c>
      <c r="C17" s="57" t="s">
        <v>21</v>
      </c>
      <c r="D17" s="47" t="s">
        <v>48</v>
      </c>
      <c r="E17" s="48">
        <v>144</v>
      </c>
      <c r="F17" s="89">
        <f t="shared" si="5"/>
        <v>12</v>
      </c>
      <c r="G17" s="84"/>
      <c r="H17" s="84"/>
      <c r="I17" s="90"/>
      <c r="J17" s="49">
        <v>0.08</v>
      </c>
      <c r="K17" s="10">
        <f>I17*J17</f>
        <v>0</v>
      </c>
      <c r="L17" s="10">
        <f>I17+K17</f>
        <v>0</v>
      </c>
      <c r="M17" s="18">
        <f t="shared" si="2"/>
        <v>0</v>
      </c>
      <c r="N17" s="1">
        <f>M17*J17</f>
        <v>0</v>
      </c>
      <c r="O17" s="1">
        <f>M17+N17</f>
        <v>0</v>
      </c>
    </row>
    <row r="18" spans="1:15" ht="15">
      <c r="A18" s="34"/>
      <c r="B18" s="29"/>
      <c r="C18" s="29"/>
      <c r="D18" s="29"/>
      <c r="E18" s="34"/>
      <c r="F18" s="34"/>
      <c r="G18" s="34"/>
      <c r="H18" s="34"/>
      <c r="I18" s="51"/>
      <c r="K18" s="93" t="s">
        <v>22</v>
      </c>
      <c r="L18" s="94"/>
      <c r="M18" s="95"/>
      <c r="N18" s="96"/>
      <c r="O18" s="30">
        <f>SUM(M8:M17)</f>
        <v>0</v>
      </c>
    </row>
    <row r="19" spans="3:15" ht="15" customHeight="1">
      <c r="C19" s="36" t="s">
        <v>104</v>
      </c>
      <c r="D19" s="52" t="s">
        <v>102</v>
      </c>
      <c r="K19" s="97" t="s">
        <v>23</v>
      </c>
      <c r="L19" s="95"/>
      <c r="M19" s="95"/>
      <c r="N19" s="96"/>
      <c r="O19" s="30">
        <f>SUM(N8:N17)</f>
        <v>0</v>
      </c>
    </row>
    <row r="20" spans="4:15" ht="15" customHeight="1">
      <c r="D20" s="37" t="s">
        <v>105</v>
      </c>
      <c r="K20" s="97" t="s">
        <v>24</v>
      </c>
      <c r="L20" s="95"/>
      <c r="M20" s="95"/>
      <c r="N20" s="98"/>
      <c r="O20" s="31">
        <f>O18+O19</f>
        <v>0</v>
      </c>
    </row>
    <row r="21" spans="2:4" ht="15">
      <c r="B21" s="28" t="s">
        <v>25</v>
      </c>
      <c r="D21" s="53"/>
    </row>
    <row r="22" spans="2:4" ht="15">
      <c r="B22" s="28" t="s">
        <v>26</v>
      </c>
      <c r="D22" s="32"/>
    </row>
    <row r="23" ht="15">
      <c r="B23" s="28" t="s">
        <v>27</v>
      </c>
    </row>
    <row r="24" ht="15">
      <c r="B24" s="28"/>
    </row>
  </sheetData>
  <sheetProtection selectLockedCells="1" selectUnlockedCells="1"/>
  <mergeCells count="4">
    <mergeCell ref="A7:O7"/>
    <mergeCell ref="K18:N18"/>
    <mergeCell ref="K19:N19"/>
    <mergeCell ref="K20:N20"/>
  </mergeCells>
  <printOptions/>
  <pageMargins left="0.7" right="0.7" top="0.75" bottom="0.75" header="0.5118055555555555" footer="0.5118055555555555"/>
  <pageSetup horizontalDpi="300" verticalDpi="3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.28125" style="8" customWidth="1"/>
    <col min="2" max="2" width="6.421875" style="8" customWidth="1"/>
    <col min="3" max="3" width="9.7109375" style="8" customWidth="1"/>
    <col min="4" max="4" width="12.8515625" style="8" customWidth="1"/>
    <col min="5" max="5" width="13.140625" style="8" customWidth="1"/>
    <col min="6" max="6" width="4.8515625" style="8" customWidth="1"/>
    <col min="7" max="7" width="7.28125" style="8" customWidth="1"/>
    <col min="8" max="8" width="9.421875" style="8" customWidth="1"/>
    <col min="9" max="9" width="11.00390625" style="8" customWidth="1"/>
    <col min="10" max="10" width="6.28125" style="8" customWidth="1"/>
    <col min="11" max="11" width="7.421875" style="8" customWidth="1"/>
    <col min="12" max="12" width="10.140625" style="8" customWidth="1"/>
    <col min="13" max="13" width="12.140625" style="8" customWidth="1"/>
    <col min="14" max="14" width="11.00390625" style="8" customWidth="1"/>
    <col min="15" max="15" width="12.57421875" style="8" customWidth="1"/>
    <col min="16" max="16384" width="9.140625" style="8" customWidth="1"/>
  </cols>
  <sheetData>
    <row r="2" spans="4:13" ht="18.75">
      <c r="D2" s="8" t="s">
        <v>99</v>
      </c>
      <c r="H2" s="27"/>
      <c r="I2" s="27"/>
      <c r="M2" s="40" t="s">
        <v>35</v>
      </c>
    </row>
    <row r="4" spans="1:15" ht="18.75">
      <c r="A4" s="41" t="s">
        <v>110</v>
      </c>
      <c r="B4" s="32"/>
      <c r="C4" s="32"/>
      <c r="D4" s="32"/>
      <c r="E4" s="32"/>
      <c r="F4" s="32"/>
      <c r="G4" s="32"/>
      <c r="L4" s="27"/>
      <c r="N4" s="32"/>
      <c r="O4" s="32"/>
    </row>
    <row r="5" spans="1:15" ht="15">
      <c r="A5" s="4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48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37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55.5" customHeight="1">
      <c r="A7" s="100" t="s">
        <v>96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1:15" ht="24">
      <c r="A8" s="57">
        <v>1</v>
      </c>
      <c r="B8" s="47" t="s">
        <v>100</v>
      </c>
      <c r="C8" s="47" t="s">
        <v>97</v>
      </c>
      <c r="D8" s="58" t="s">
        <v>98</v>
      </c>
      <c r="E8" s="54">
        <v>96</v>
      </c>
      <c r="F8" s="54">
        <f>E8/12</f>
        <v>8</v>
      </c>
      <c r="G8" s="54"/>
      <c r="H8" s="54"/>
      <c r="I8" s="59"/>
      <c r="J8" s="55">
        <v>0.08</v>
      </c>
      <c r="K8" s="1">
        <f>I8*J8</f>
        <v>0</v>
      </c>
      <c r="L8" s="1">
        <f>I8+K8</f>
        <v>0</v>
      </c>
      <c r="M8" s="2">
        <f>I8*E8</f>
        <v>0</v>
      </c>
      <c r="N8" s="1">
        <f>M8*J8</f>
        <v>0</v>
      </c>
      <c r="O8" s="1">
        <f>M8+N8</f>
        <v>0</v>
      </c>
    </row>
    <row r="9" spans="1:15" ht="15">
      <c r="A9" s="34"/>
      <c r="B9" s="29"/>
      <c r="C9" s="29"/>
      <c r="D9" s="29"/>
      <c r="E9" s="34"/>
      <c r="F9" s="34"/>
      <c r="G9" s="34"/>
      <c r="H9" s="34"/>
      <c r="I9" s="60"/>
      <c r="K9" s="97" t="s">
        <v>22</v>
      </c>
      <c r="L9" s="95"/>
      <c r="M9" s="95"/>
      <c r="N9" s="96"/>
      <c r="O9" s="61">
        <f>M8</f>
        <v>0</v>
      </c>
    </row>
    <row r="10" spans="4:15" ht="15">
      <c r="D10" s="32" t="s">
        <v>36</v>
      </c>
      <c r="K10" s="97" t="s">
        <v>23</v>
      </c>
      <c r="L10" s="95"/>
      <c r="M10" s="95"/>
      <c r="N10" s="96"/>
      <c r="O10" s="61">
        <f>N8</f>
        <v>0</v>
      </c>
    </row>
    <row r="11" spans="11:15" ht="15">
      <c r="K11" s="97" t="s">
        <v>24</v>
      </c>
      <c r="L11" s="95"/>
      <c r="M11" s="95"/>
      <c r="N11" s="98"/>
      <c r="O11" s="62">
        <f>O9+O10</f>
        <v>0</v>
      </c>
    </row>
    <row r="13" ht="15">
      <c r="D13" s="53"/>
    </row>
    <row r="14" spans="2:4" ht="15">
      <c r="B14" s="28" t="s">
        <v>25</v>
      </c>
      <c r="D14" s="53"/>
    </row>
    <row r="15" spans="2:4" ht="15">
      <c r="B15" s="28" t="s">
        <v>26</v>
      </c>
      <c r="D15" s="32"/>
    </row>
    <row r="16" ht="15">
      <c r="B16" s="28" t="s">
        <v>27</v>
      </c>
    </row>
    <row r="17" ht="15">
      <c r="B17" s="28"/>
    </row>
    <row r="18" ht="15">
      <c r="G18" s="56"/>
    </row>
  </sheetData>
  <sheetProtection/>
  <mergeCells count="4">
    <mergeCell ref="A7:O7"/>
    <mergeCell ref="K9:N9"/>
    <mergeCell ref="K10:N10"/>
    <mergeCell ref="K11:N11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8515625" style="8" customWidth="1"/>
    <col min="2" max="2" width="7.421875" style="8" customWidth="1"/>
    <col min="3" max="3" width="9.57421875" style="8" customWidth="1"/>
    <col min="4" max="4" width="12.421875" style="8" customWidth="1"/>
    <col min="5" max="5" width="13.421875" style="8" customWidth="1"/>
    <col min="6" max="6" width="5.421875" style="8" customWidth="1"/>
    <col min="7" max="7" width="6.8515625" style="8" customWidth="1"/>
    <col min="8" max="8" width="9.140625" style="8" customWidth="1"/>
    <col min="9" max="9" width="9.8515625" style="8" customWidth="1"/>
    <col min="10" max="10" width="6.140625" style="8" customWidth="1"/>
    <col min="11" max="11" width="7.00390625" style="8" customWidth="1"/>
    <col min="12" max="12" width="10.57421875" style="8" customWidth="1"/>
    <col min="13" max="13" width="10.28125" style="8" customWidth="1"/>
    <col min="14" max="14" width="9.7109375" style="8" customWidth="1"/>
    <col min="15" max="15" width="10.421875" style="8" customWidth="1"/>
    <col min="16" max="16384" width="9.140625" style="8" customWidth="1"/>
  </cols>
  <sheetData>
    <row r="2" spans="4:13" ht="15">
      <c r="D2" s="8" t="s">
        <v>99</v>
      </c>
      <c r="M2" s="40" t="s">
        <v>35</v>
      </c>
    </row>
    <row r="4" spans="1:11" s="32" customFormat="1" ht="15">
      <c r="A4" s="41" t="s">
        <v>108</v>
      </c>
      <c r="H4" s="8"/>
      <c r="I4" s="8"/>
      <c r="J4" s="8"/>
      <c r="K4" s="8"/>
    </row>
    <row r="5" spans="1:5" s="32" customFormat="1" ht="15">
      <c r="A5" s="42"/>
      <c r="E5" s="8"/>
    </row>
    <row r="6" spans="1:15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103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50.25" customHeight="1">
      <c r="A7" s="91" t="s">
        <v>52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35.25" customHeight="1">
      <c r="A8" s="54" t="s">
        <v>14</v>
      </c>
      <c r="B8" s="54" t="s">
        <v>18</v>
      </c>
      <c r="C8" s="54" t="s">
        <v>53</v>
      </c>
      <c r="D8" s="54" t="s">
        <v>56</v>
      </c>
      <c r="E8" s="54">
        <v>648</v>
      </c>
      <c r="F8" s="54">
        <f>E8/12</f>
        <v>54</v>
      </c>
      <c r="G8" s="54"/>
      <c r="H8" s="54"/>
      <c r="I8" s="1"/>
      <c r="J8" s="55">
        <v>0.08</v>
      </c>
      <c r="K8" s="1">
        <f>I8*J8</f>
        <v>0</v>
      </c>
      <c r="L8" s="1">
        <f>I8+K8</f>
        <v>0</v>
      </c>
      <c r="M8" s="2">
        <f>I8*E8</f>
        <v>0</v>
      </c>
      <c r="N8" s="1">
        <f>M8*J8</f>
        <v>0</v>
      </c>
      <c r="O8" s="9">
        <f>M8+N8</f>
        <v>0</v>
      </c>
    </row>
    <row r="9" spans="1:15" ht="15" customHeight="1">
      <c r="A9" s="34"/>
      <c r="B9" s="29"/>
      <c r="C9" s="29"/>
      <c r="D9" s="29"/>
      <c r="E9" s="50"/>
      <c r="F9" s="50"/>
      <c r="G9" s="50"/>
      <c r="H9" s="50"/>
      <c r="I9" s="51"/>
      <c r="K9" s="97" t="s">
        <v>22</v>
      </c>
      <c r="L9" s="95"/>
      <c r="M9" s="95"/>
      <c r="N9" s="96"/>
      <c r="O9" s="25">
        <f>M8</f>
        <v>0</v>
      </c>
    </row>
    <row r="10" spans="3:15" ht="15" customHeight="1">
      <c r="C10" s="36" t="s">
        <v>104</v>
      </c>
      <c r="D10" s="52" t="s">
        <v>102</v>
      </c>
      <c r="F10" s="39"/>
      <c r="G10" s="39"/>
      <c r="H10" s="39"/>
      <c r="I10" s="39"/>
      <c r="K10" s="97" t="s">
        <v>23</v>
      </c>
      <c r="L10" s="95"/>
      <c r="M10" s="95"/>
      <c r="N10" s="96"/>
      <c r="O10" s="25">
        <f>N8</f>
        <v>0</v>
      </c>
    </row>
    <row r="11" spans="4:15" ht="18" customHeight="1">
      <c r="D11" s="37" t="s">
        <v>105</v>
      </c>
      <c r="F11" s="39"/>
      <c r="G11" s="39"/>
      <c r="H11" s="39"/>
      <c r="I11" s="39"/>
      <c r="K11" s="97" t="s">
        <v>24</v>
      </c>
      <c r="L11" s="95"/>
      <c r="M11" s="95"/>
      <c r="N11" s="98"/>
      <c r="O11" s="26">
        <f>O9+O10</f>
        <v>0</v>
      </c>
    </row>
    <row r="12" spans="5:9" ht="15">
      <c r="E12" s="39"/>
      <c r="F12" s="39"/>
      <c r="G12" s="39"/>
      <c r="H12" s="39"/>
      <c r="I12" s="39"/>
    </row>
    <row r="13" spans="4:9" ht="15">
      <c r="D13" s="53"/>
      <c r="E13" s="39"/>
      <c r="F13" s="39"/>
      <c r="G13" s="39"/>
      <c r="H13" s="39"/>
      <c r="I13" s="39"/>
    </row>
    <row r="14" spans="2:4" ht="15">
      <c r="B14" s="28" t="s">
        <v>25</v>
      </c>
      <c r="D14" s="53"/>
    </row>
    <row r="15" spans="2:4" ht="15">
      <c r="B15" s="28" t="s">
        <v>26</v>
      </c>
      <c r="D15" s="32"/>
    </row>
    <row r="16" ht="15">
      <c r="B16" s="28" t="s">
        <v>27</v>
      </c>
    </row>
    <row r="17" ht="15">
      <c r="B17" s="28"/>
    </row>
    <row r="18" ht="15">
      <c r="B18" s="28"/>
    </row>
    <row r="19" ht="15">
      <c r="B19" s="28"/>
    </row>
    <row r="20" ht="15">
      <c r="B20" s="28"/>
    </row>
    <row r="21" ht="15">
      <c r="B21" s="28"/>
    </row>
    <row r="22" ht="15">
      <c r="B22" s="28"/>
    </row>
    <row r="23" ht="15">
      <c r="B23" s="28"/>
    </row>
    <row r="27" ht="15">
      <c r="G27" s="56"/>
    </row>
    <row r="28" ht="15">
      <c r="G28" s="56"/>
    </row>
    <row r="29" ht="15">
      <c r="G29" s="56"/>
    </row>
  </sheetData>
  <sheetProtection/>
  <mergeCells count="4">
    <mergeCell ref="A7:O7"/>
    <mergeCell ref="K9:N9"/>
    <mergeCell ref="K10:N10"/>
    <mergeCell ref="K11:N11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8515625" style="8" customWidth="1"/>
    <col min="2" max="2" width="7.421875" style="8" customWidth="1"/>
    <col min="3" max="3" width="9.57421875" style="8" customWidth="1"/>
    <col min="4" max="4" width="12.421875" style="8" customWidth="1"/>
    <col min="5" max="5" width="13.421875" style="8" customWidth="1"/>
    <col min="6" max="6" width="5.421875" style="8" customWidth="1"/>
    <col min="7" max="7" width="6.8515625" style="8" customWidth="1"/>
    <col min="8" max="8" width="9.140625" style="8" customWidth="1"/>
    <col min="9" max="9" width="9.8515625" style="8" customWidth="1"/>
    <col min="10" max="10" width="6.140625" style="8" customWidth="1"/>
    <col min="11" max="11" width="7.00390625" style="8" customWidth="1"/>
    <col min="12" max="12" width="10.57421875" style="8" customWidth="1"/>
    <col min="13" max="13" width="10.00390625" style="8" customWidth="1"/>
    <col min="14" max="14" width="7.421875" style="8" customWidth="1"/>
    <col min="15" max="15" width="9.8515625" style="8" customWidth="1"/>
    <col min="16" max="16384" width="9.140625" style="8" customWidth="1"/>
  </cols>
  <sheetData>
    <row r="2" spans="4:13" ht="15">
      <c r="D2" s="8" t="s">
        <v>99</v>
      </c>
      <c r="M2" s="40" t="s">
        <v>35</v>
      </c>
    </row>
    <row r="4" spans="1:11" s="32" customFormat="1" ht="15">
      <c r="A4" s="41" t="s">
        <v>112</v>
      </c>
      <c r="H4" s="8"/>
      <c r="I4" s="8"/>
      <c r="J4" s="8"/>
      <c r="K4" s="8"/>
    </row>
    <row r="5" spans="1:5" s="32" customFormat="1" ht="15">
      <c r="A5" s="42"/>
      <c r="E5" s="8"/>
    </row>
    <row r="6" spans="1:15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37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36.75" customHeight="1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35.25" customHeight="1">
      <c r="A8" s="44" t="s">
        <v>14</v>
      </c>
      <c r="B8" s="45" t="s">
        <v>18</v>
      </c>
      <c r="C8" s="44" t="s">
        <v>38</v>
      </c>
      <c r="D8" s="44" t="s">
        <v>54</v>
      </c>
      <c r="E8" s="44">
        <v>72</v>
      </c>
      <c r="F8" s="44">
        <f>E8/12</f>
        <v>6</v>
      </c>
      <c r="G8" s="44"/>
      <c r="H8" s="44"/>
      <c r="I8" s="19"/>
      <c r="J8" s="46">
        <v>0.08</v>
      </c>
      <c r="K8" s="19">
        <f>I8*J8</f>
        <v>0</v>
      </c>
      <c r="L8" s="19">
        <f>I8+K8</f>
        <v>0</v>
      </c>
      <c r="M8" s="20">
        <f>I8*E8</f>
        <v>0</v>
      </c>
      <c r="N8" s="19">
        <f>M8*J8</f>
        <v>0</v>
      </c>
      <c r="O8" s="21">
        <f>M8+N8</f>
        <v>0</v>
      </c>
    </row>
    <row r="9" spans="1:15" ht="35.25" customHeight="1">
      <c r="A9" s="47">
        <v>2</v>
      </c>
      <c r="B9" s="48" t="s">
        <v>17</v>
      </c>
      <c r="C9" s="47" t="s">
        <v>38</v>
      </c>
      <c r="D9" s="47" t="s">
        <v>54</v>
      </c>
      <c r="E9" s="47">
        <v>72</v>
      </c>
      <c r="F9" s="47">
        <f>E9/12</f>
        <v>6</v>
      </c>
      <c r="G9" s="47"/>
      <c r="H9" s="47"/>
      <c r="I9" s="10"/>
      <c r="J9" s="49">
        <v>0.08</v>
      </c>
      <c r="K9" s="10">
        <f>I9*J9</f>
        <v>0</v>
      </c>
      <c r="L9" s="10">
        <f>I9+K9</f>
        <v>0</v>
      </c>
      <c r="M9" s="22">
        <f>I9*E9</f>
        <v>0</v>
      </c>
      <c r="N9" s="10">
        <f>M9*J9</f>
        <v>0</v>
      </c>
      <c r="O9" s="23">
        <f>M9+N9</f>
        <v>0</v>
      </c>
    </row>
    <row r="10" spans="1:15" ht="15" customHeight="1">
      <c r="A10" s="34"/>
      <c r="B10" s="29"/>
      <c r="C10" s="29"/>
      <c r="D10" s="29"/>
      <c r="E10" s="50"/>
      <c r="F10" s="50"/>
      <c r="G10" s="50"/>
      <c r="H10" s="50"/>
      <c r="I10" s="51"/>
      <c r="K10" s="93" t="s">
        <v>22</v>
      </c>
      <c r="L10" s="94"/>
      <c r="M10" s="94"/>
      <c r="N10" s="103"/>
      <c r="O10" s="24">
        <f>M8+M9</f>
        <v>0</v>
      </c>
    </row>
    <row r="11" spans="3:15" ht="15" customHeight="1">
      <c r="C11" s="36" t="s">
        <v>104</v>
      </c>
      <c r="D11" s="52" t="s">
        <v>102</v>
      </c>
      <c r="F11" s="39"/>
      <c r="G11" s="39"/>
      <c r="H11" s="39"/>
      <c r="I11" s="39"/>
      <c r="K11" s="97" t="s">
        <v>23</v>
      </c>
      <c r="L11" s="95"/>
      <c r="M11" s="95"/>
      <c r="N11" s="96"/>
      <c r="O11" s="25">
        <f>N8+N9</f>
        <v>0</v>
      </c>
    </row>
    <row r="12" spans="4:15" ht="21" customHeight="1">
      <c r="D12" s="37" t="s">
        <v>105</v>
      </c>
      <c r="E12" s="39"/>
      <c r="F12" s="39"/>
      <c r="G12" s="39"/>
      <c r="H12" s="39"/>
      <c r="I12" s="39"/>
      <c r="K12" s="97" t="s">
        <v>24</v>
      </c>
      <c r="L12" s="95"/>
      <c r="M12" s="95"/>
      <c r="N12" s="98"/>
      <c r="O12" s="26">
        <f>O10+O11</f>
        <v>0</v>
      </c>
    </row>
    <row r="13" spans="5:9" ht="15">
      <c r="E13" s="39"/>
      <c r="F13" s="39"/>
      <c r="G13" s="39"/>
      <c r="H13" s="39"/>
      <c r="I13" s="39"/>
    </row>
    <row r="14" spans="4:9" ht="15">
      <c r="D14" s="53"/>
      <c r="E14" s="39"/>
      <c r="F14" s="39"/>
      <c r="G14" s="39"/>
      <c r="H14" s="39"/>
      <c r="I14" s="39"/>
    </row>
    <row r="15" spans="2:4" ht="15">
      <c r="B15" s="28" t="s">
        <v>25</v>
      </c>
      <c r="D15" s="53"/>
    </row>
    <row r="16" spans="2:4" ht="15">
      <c r="B16" s="28" t="s">
        <v>26</v>
      </c>
      <c r="D16" s="32"/>
    </row>
    <row r="17" ht="15">
      <c r="B17" s="28" t="s">
        <v>27</v>
      </c>
    </row>
  </sheetData>
  <sheetProtection/>
  <mergeCells count="4">
    <mergeCell ref="A7:O7"/>
    <mergeCell ref="K10:N10"/>
    <mergeCell ref="K11:N11"/>
    <mergeCell ref="K12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7" sqref="A17:IV67"/>
    </sheetView>
  </sheetViews>
  <sheetFormatPr defaultColWidth="9.140625" defaultRowHeight="15"/>
  <cols>
    <col min="1" max="1" width="3.8515625" style="8" customWidth="1"/>
    <col min="2" max="2" width="7.00390625" style="8" customWidth="1"/>
    <col min="3" max="3" width="9.00390625" style="8" customWidth="1"/>
    <col min="4" max="4" width="16.140625" style="8" customWidth="1"/>
    <col min="5" max="5" width="15.57421875" style="8" customWidth="1"/>
    <col min="6" max="6" width="6.57421875" style="8" customWidth="1"/>
    <col min="7" max="7" width="9.57421875" style="8" customWidth="1"/>
    <col min="8" max="8" width="12.00390625" style="8" customWidth="1"/>
    <col min="9" max="9" width="11.00390625" style="8" customWidth="1"/>
    <col min="10" max="10" width="6.28125" style="8" customWidth="1"/>
    <col min="11" max="11" width="7.00390625" style="8" customWidth="1"/>
    <col min="12" max="12" width="10.57421875" style="8" customWidth="1"/>
    <col min="13" max="13" width="9.7109375" style="8" customWidth="1"/>
    <col min="14" max="14" width="9.140625" style="8" customWidth="1"/>
    <col min="15" max="15" width="11.57421875" style="8" customWidth="1"/>
    <col min="16" max="16384" width="9.140625" style="8" customWidth="1"/>
  </cols>
  <sheetData>
    <row r="2" spans="4:13" ht="15">
      <c r="D2" s="8" t="s">
        <v>99</v>
      </c>
      <c r="M2" s="40" t="s">
        <v>35</v>
      </c>
    </row>
    <row r="4" ht="15">
      <c r="A4" s="63" t="s">
        <v>34</v>
      </c>
    </row>
    <row r="5" ht="15">
      <c r="A5" s="64"/>
    </row>
    <row r="6" spans="1:15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103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48.75" customHeight="1">
      <c r="A7" s="91" t="s">
        <v>51</v>
      </c>
      <c r="B7" s="91"/>
      <c r="C7" s="91"/>
      <c r="D7" s="91"/>
      <c r="E7" s="92"/>
      <c r="F7" s="92"/>
      <c r="G7" s="92"/>
      <c r="H7" s="91"/>
      <c r="I7" s="91"/>
      <c r="J7" s="91"/>
      <c r="K7" s="91"/>
      <c r="L7" s="91"/>
      <c r="M7" s="91"/>
      <c r="N7" s="91"/>
      <c r="O7" s="91"/>
    </row>
    <row r="8" spans="1:15" ht="39">
      <c r="A8" s="88" t="s">
        <v>14</v>
      </c>
      <c r="B8" s="54" t="s">
        <v>18</v>
      </c>
      <c r="C8" s="54" t="s">
        <v>28</v>
      </c>
      <c r="D8" s="54" t="s">
        <v>49</v>
      </c>
      <c r="E8" s="73">
        <v>864</v>
      </c>
      <c r="F8" s="73">
        <f>E8/12</f>
        <v>72</v>
      </c>
      <c r="G8" s="84"/>
      <c r="H8" s="38"/>
      <c r="I8" s="1"/>
      <c r="J8" s="55">
        <v>0.08</v>
      </c>
      <c r="K8" s="1">
        <f>I8*J8</f>
        <v>0</v>
      </c>
      <c r="L8" s="1">
        <f>I8+K8</f>
        <v>0</v>
      </c>
      <c r="M8" s="2">
        <f>I8*E8</f>
        <v>0</v>
      </c>
      <c r="N8" s="1">
        <f>M8*J8</f>
        <v>0</v>
      </c>
      <c r="O8" s="1">
        <f>M8+N8</f>
        <v>0</v>
      </c>
    </row>
    <row r="9" spans="1:15" ht="24">
      <c r="A9" s="88" t="s">
        <v>15</v>
      </c>
      <c r="B9" s="54" t="s">
        <v>17</v>
      </c>
      <c r="C9" s="54" t="s">
        <v>28</v>
      </c>
      <c r="D9" s="54" t="s">
        <v>29</v>
      </c>
      <c r="E9" s="73">
        <v>72</v>
      </c>
      <c r="F9" s="73">
        <f>E9/12</f>
        <v>6</v>
      </c>
      <c r="G9" s="84"/>
      <c r="H9" s="38"/>
      <c r="I9" s="1"/>
      <c r="J9" s="55">
        <v>0.08</v>
      </c>
      <c r="K9" s="1">
        <f>I9*J9</f>
        <v>0</v>
      </c>
      <c r="L9" s="1">
        <f>I9+K9</f>
        <v>0</v>
      </c>
      <c r="M9" s="2">
        <f>I9*E9</f>
        <v>0</v>
      </c>
      <c r="N9" s="1">
        <f>M9*J9</f>
        <v>0</v>
      </c>
      <c r="O9" s="1">
        <f>M9+N9</f>
        <v>0</v>
      </c>
    </row>
    <row r="10" spans="1:15" ht="15">
      <c r="A10" s="34"/>
      <c r="B10" s="29"/>
      <c r="C10" s="29"/>
      <c r="D10" s="29"/>
      <c r="E10" s="34"/>
      <c r="F10" s="34"/>
      <c r="G10" s="34"/>
      <c r="H10" s="34"/>
      <c r="I10" s="51"/>
      <c r="K10" s="97" t="s">
        <v>22</v>
      </c>
      <c r="L10" s="95"/>
      <c r="M10" s="95"/>
      <c r="N10" s="96"/>
      <c r="O10" s="30">
        <f>SUM(M8:M9)</f>
        <v>0</v>
      </c>
    </row>
    <row r="11" spans="3:15" ht="15">
      <c r="C11" s="36" t="s">
        <v>104</v>
      </c>
      <c r="D11" s="52" t="s">
        <v>102</v>
      </c>
      <c r="K11" s="97" t="s">
        <v>23</v>
      </c>
      <c r="L11" s="95"/>
      <c r="M11" s="95"/>
      <c r="N11" s="96"/>
      <c r="O11" s="30">
        <f>SUM(N8:N9)</f>
        <v>0</v>
      </c>
    </row>
    <row r="12" spans="4:15" ht="15">
      <c r="D12" s="37" t="s">
        <v>105</v>
      </c>
      <c r="K12" s="97" t="s">
        <v>24</v>
      </c>
      <c r="L12" s="95"/>
      <c r="M12" s="95"/>
      <c r="N12" s="98"/>
      <c r="O12" s="31">
        <f>O10+O11</f>
        <v>0</v>
      </c>
    </row>
    <row r="13" spans="2:4" ht="15">
      <c r="B13" s="28" t="s">
        <v>25</v>
      </c>
      <c r="D13" s="53"/>
    </row>
    <row r="14" spans="2:4" ht="15">
      <c r="B14" s="28" t="s">
        <v>26</v>
      </c>
      <c r="D14" s="32"/>
    </row>
    <row r="15" ht="15">
      <c r="B15" s="28" t="s">
        <v>27</v>
      </c>
    </row>
  </sheetData>
  <sheetProtection selectLockedCells="1" selectUnlockedCells="1"/>
  <mergeCells count="4">
    <mergeCell ref="A7:O7"/>
    <mergeCell ref="K10:N10"/>
    <mergeCell ref="K11:N11"/>
    <mergeCell ref="K12:N12"/>
  </mergeCells>
  <printOptions/>
  <pageMargins left="0.7" right="0.7" top="0.75" bottom="0.75" header="0.5118055555555555" footer="0.511805555555555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" width="3.8515625" style="8" customWidth="1"/>
    <col min="2" max="2" width="7.57421875" style="8" customWidth="1"/>
    <col min="3" max="3" width="11.7109375" style="8" customWidth="1"/>
    <col min="4" max="4" width="10.7109375" style="8" customWidth="1"/>
    <col min="5" max="5" width="13.7109375" style="8" customWidth="1"/>
    <col min="6" max="6" width="6.8515625" style="8" customWidth="1"/>
    <col min="7" max="7" width="8.7109375" style="8" customWidth="1"/>
    <col min="8" max="8" width="11.28125" style="8" customWidth="1"/>
    <col min="9" max="9" width="11.00390625" style="8" customWidth="1"/>
    <col min="10" max="10" width="6.57421875" style="8" customWidth="1"/>
    <col min="11" max="11" width="7.28125" style="8" customWidth="1"/>
    <col min="12" max="12" width="10.57421875" style="8" customWidth="1"/>
    <col min="13" max="13" width="9.7109375" style="8" customWidth="1"/>
    <col min="14" max="14" width="9.140625" style="8" customWidth="1"/>
    <col min="15" max="15" width="12.00390625" style="8" customWidth="1"/>
    <col min="16" max="16384" width="9.140625" style="8" customWidth="1"/>
  </cols>
  <sheetData>
    <row r="2" spans="4:13" ht="15">
      <c r="D2" s="8" t="s">
        <v>99</v>
      </c>
      <c r="M2" s="40" t="s">
        <v>35</v>
      </c>
    </row>
    <row r="4" ht="15">
      <c r="A4" s="63" t="s">
        <v>57</v>
      </c>
    </row>
    <row r="5" ht="15">
      <c r="A5" s="64"/>
    </row>
    <row r="6" spans="1:15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103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45.75" customHeight="1">
      <c r="A7" s="91" t="s">
        <v>58</v>
      </c>
      <c r="B7" s="91"/>
      <c r="C7" s="91"/>
      <c r="D7" s="92"/>
      <c r="E7" s="92"/>
      <c r="F7" s="92"/>
      <c r="G7" s="92"/>
      <c r="H7" s="92"/>
      <c r="I7" s="91"/>
      <c r="J7" s="91"/>
      <c r="K7" s="91"/>
      <c r="L7" s="91"/>
      <c r="M7" s="91"/>
      <c r="N7" s="91"/>
      <c r="O7" s="91"/>
    </row>
    <row r="8" spans="1:15" ht="24">
      <c r="A8" s="83">
        <v>1</v>
      </c>
      <c r="B8" s="54" t="s">
        <v>18</v>
      </c>
      <c r="C8" s="57" t="s">
        <v>53</v>
      </c>
      <c r="D8" s="47" t="s">
        <v>59</v>
      </c>
      <c r="E8" s="67">
        <v>1728</v>
      </c>
      <c r="F8" s="73">
        <f aca="true" t="shared" si="0" ref="F8:F13">E8/12</f>
        <v>144</v>
      </c>
      <c r="G8" s="84"/>
      <c r="H8" s="84"/>
      <c r="I8" s="1"/>
      <c r="J8" s="55">
        <v>0.08</v>
      </c>
      <c r="K8" s="1">
        <f aca="true" t="shared" si="1" ref="K8:K13">I8*J8</f>
        <v>0</v>
      </c>
      <c r="L8" s="1">
        <f aca="true" t="shared" si="2" ref="L8:L13">I8+K8</f>
        <v>0</v>
      </c>
      <c r="M8" s="2">
        <f aca="true" t="shared" si="3" ref="M8:M13">I8*E8</f>
        <v>0</v>
      </c>
      <c r="N8" s="1">
        <f aca="true" t="shared" si="4" ref="N8:N13">M8*J8</f>
        <v>0</v>
      </c>
      <c r="O8" s="1">
        <f aca="true" t="shared" si="5" ref="O8:O13">M8+N8</f>
        <v>0</v>
      </c>
    </row>
    <row r="9" spans="1:15" ht="24">
      <c r="A9" s="83">
        <v>2</v>
      </c>
      <c r="B9" s="54" t="s">
        <v>60</v>
      </c>
      <c r="C9" s="57" t="s">
        <v>53</v>
      </c>
      <c r="D9" s="47" t="s">
        <v>61</v>
      </c>
      <c r="E9" s="67">
        <v>432</v>
      </c>
      <c r="F9" s="73">
        <f t="shared" si="0"/>
        <v>36</v>
      </c>
      <c r="G9" s="84"/>
      <c r="H9" s="84"/>
      <c r="I9" s="1"/>
      <c r="J9" s="55">
        <v>0.08</v>
      </c>
      <c r="K9" s="1">
        <f t="shared" si="1"/>
        <v>0</v>
      </c>
      <c r="L9" s="1">
        <f t="shared" si="2"/>
        <v>0</v>
      </c>
      <c r="M9" s="2">
        <f t="shared" si="3"/>
        <v>0</v>
      </c>
      <c r="N9" s="1">
        <f t="shared" si="4"/>
        <v>0</v>
      </c>
      <c r="O9" s="1">
        <f t="shared" si="5"/>
        <v>0</v>
      </c>
    </row>
    <row r="10" spans="1:15" ht="15">
      <c r="A10" s="83">
        <v>3</v>
      </c>
      <c r="B10" s="85" t="s">
        <v>18</v>
      </c>
      <c r="C10" s="86" t="s">
        <v>62</v>
      </c>
      <c r="D10" s="87" t="s">
        <v>63</v>
      </c>
      <c r="E10" s="72">
        <v>864</v>
      </c>
      <c r="F10" s="73">
        <f t="shared" si="0"/>
        <v>72</v>
      </c>
      <c r="G10" s="84"/>
      <c r="H10" s="84"/>
      <c r="I10" s="1"/>
      <c r="J10" s="55">
        <v>0.08</v>
      </c>
      <c r="K10" s="1">
        <f t="shared" si="1"/>
        <v>0</v>
      </c>
      <c r="L10" s="1">
        <f t="shared" si="2"/>
        <v>0</v>
      </c>
      <c r="M10" s="2">
        <f t="shared" si="3"/>
        <v>0</v>
      </c>
      <c r="N10" s="1">
        <f t="shared" si="4"/>
        <v>0</v>
      </c>
      <c r="O10" s="1">
        <f t="shared" si="5"/>
        <v>0</v>
      </c>
    </row>
    <row r="11" spans="1:15" ht="15">
      <c r="A11" s="83">
        <v>4</v>
      </c>
      <c r="B11" s="85">
        <v>0</v>
      </c>
      <c r="C11" s="86" t="s">
        <v>62</v>
      </c>
      <c r="D11" s="87" t="s">
        <v>63</v>
      </c>
      <c r="E11" s="72">
        <v>144</v>
      </c>
      <c r="F11" s="73">
        <f t="shared" si="0"/>
        <v>12</v>
      </c>
      <c r="G11" s="84"/>
      <c r="H11" s="84"/>
      <c r="I11" s="1"/>
      <c r="J11" s="55">
        <v>0.08</v>
      </c>
      <c r="K11" s="1">
        <f t="shared" si="1"/>
        <v>0</v>
      </c>
      <c r="L11" s="1">
        <f t="shared" si="2"/>
        <v>0</v>
      </c>
      <c r="M11" s="2">
        <f t="shared" si="3"/>
        <v>0</v>
      </c>
      <c r="N11" s="1">
        <f t="shared" si="4"/>
        <v>0</v>
      </c>
      <c r="O11" s="1">
        <f t="shared" si="5"/>
        <v>0</v>
      </c>
    </row>
    <row r="12" spans="1:15" ht="24">
      <c r="A12" s="83">
        <v>5</v>
      </c>
      <c r="B12" s="54">
        <v>1</v>
      </c>
      <c r="C12" s="57" t="s">
        <v>64</v>
      </c>
      <c r="D12" s="47" t="s">
        <v>63</v>
      </c>
      <c r="E12" s="72">
        <v>1800</v>
      </c>
      <c r="F12" s="73">
        <f t="shared" si="0"/>
        <v>150</v>
      </c>
      <c r="G12" s="84"/>
      <c r="H12" s="84"/>
      <c r="I12" s="1"/>
      <c r="J12" s="55">
        <v>0.08</v>
      </c>
      <c r="K12" s="1">
        <f t="shared" si="1"/>
        <v>0</v>
      </c>
      <c r="L12" s="1">
        <f t="shared" si="2"/>
        <v>0</v>
      </c>
      <c r="M12" s="2">
        <f t="shared" si="3"/>
        <v>0</v>
      </c>
      <c r="N12" s="1">
        <f t="shared" si="4"/>
        <v>0</v>
      </c>
      <c r="O12" s="1">
        <f t="shared" si="5"/>
        <v>0</v>
      </c>
    </row>
    <row r="13" spans="1:15" ht="24">
      <c r="A13" s="83">
        <v>6</v>
      </c>
      <c r="B13" s="54">
        <v>2</v>
      </c>
      <c r="C13" s="57" t="s">
        <v>64</v>
      </c>
      <c r="D13" s="47" t="s">
        <v>63</v>
      </c>
      <c r="E13" s="72">
        <v>720</v>
      </c>
      <c r="F13" s="73">
        <f t="shared" si="0"/>
        <v>60</v>
      </c>
      <c r="G13" s="84"/>
      <c r="H13" s="84"/>
      <c r="I13" s="1"/>
      <c r="J13" s="55">
        <v>0.08</v>
      </c>
      <c r="K13" s="1">
        <f t="shared" si="1"/>
        <v>0</v>
      </c>
      <c r="L13" s="1">
        <f t="shared" si="2"/>
        <v>0</v>
      </c>
      <c r="M13" s="2">
        <f t="shared" si="3"/>
        <v>0</v>
      </c>
      <c r="N13" s="1">
        <f t="shared" si="4"/>
        <v>0</v>
      </c>
      <c r="O13" s="1">
        <f t="shared" si="5"/>
        <v>0</v>
      </c>
    </row>
    <row r="14" spans="1:15" ht="15" customHeight="1">
      <c r="A14" s="34"/>
      <c r="B14" s="29"/>
      <c r="C14" s="29"/>
      <c r="D14" s="29"/>
      <c r="E14" s="34"/>
      <c r="F14" s="34"/>
      <c r="G14" s="34"/>
      <c r="H14" s="34"/>
      <c r="I14" s="60"/>
      <c r="K14" s="97" t="s">
        <v>22</v>
      </c>
      <c r="L14" s="95"/>
      <c r="M14" s="95"/>
      <c r="N14" s="96"/>
      <c r="O14" s="30">
        <f>SUM(M8:M13)</f>
        <v>0</v>
      </c>
    </row>
    <row r="15" spans="3:15" ht="15" customHeight="1">
      <c r="C15" s="36" t="s">
        <v>104</v>
      </c>
      <c r="D15" s="52" t="s">
        <v>102</v>
      </c>
      <c r="K15" s="97" t="s">
        <v>23</v>
      </c>
      <c r="L15" s="95"/>
      <c r="M15" s="95"/>
      <c r="N15" s="96"/>
      <c r="O15" s="30">
        <f>SUM(N8:N13)</f>
        <v>0</v>
      </c>
    </row>
    <row r="16" spans="4:15" ht="15" customHeight="1">
      <c r="D16" s="37" t="s">
        <v>105</v>
      </c>
      <c r="K16" s="97" t="s">
        <v>24</v>
      </c>
      <c r="L16" s="95"/>
      <c r="M16" s="95"/>
      <c r="N16" s="98"/>
      <c r="O16" s="31">
        <f>O14+O15</f>
        <v>0</v>
      </c>
    </row>
    <row r="17" spans="2:4" ht="15">
      <c r="B17" s="28" t="s">
        <v>25</v>
      </c>
      <c r="D17" s="53"/>
    </row>
    <row r="18" spans="2:4" ht="15">
      <c r="B18" s="28" t="s">
        <v>26</v>
      </c>
      <c r="D18" s="32"/>
    </row>
    <row r="19" ht="15">
      <c r="B19" s="28" t="s">
        <v>27</v>
      </c>
    </row>
  </sheetData>
  <sheetProtection/>
  <mergeCells count="4">
    <mergeCell ref="A7:O7"/>
    <mergeCell ref="K14:N14"/>
    <mergeCell ref="K15:N15"/>
    <mergeCell ref="K16:N16"/>
  </mergeCells>
  <printOptions/>
  <pageMargins left="0.7" right="0.7" top="0.75" bottom="0.75" header="0.3" footer="0.3"/>
  <pageSetup horizontalDpi="600" verticalDpi="600" orientation="landscape" paperSize="9" scale="93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.8515625" style="8" customWidth="1"/>
    <col min="2" max="2" width="6.7109375" style="8" customWidth="1"/>
    <col min="3" max="3" width="10.00390625" style="8" customWidth="1"/>
    <col min="4" max="4" width="10.421875" style="8" customWidth="1"/>
    <col min="5" max="5" width="14.140625" style="8" customWidth="1"/>
    <col min="6" max="6" width="8.00390625" style="8" customWidth="1"/>
    <col min="7" max="7" width="7.7109375" style="8" customWidth="1"/>
    <col min="8" max="8" width="12.140625" style="8" customWidth="1"/>
    <col min="9" max="9" width="11.00390625" style="8" customWidth="1"/>
    <col min="10" max="10" width="6.421875" style="8" customWidth="1"/>
    <col min="11" max="11" width="6.140625" style="8" customWidth="1"/>
    <col min="12" max="12" width="10.57421875" style="8" customWidth="1"/>
    <col min="13" max="13" width="9.7109375" style="8" customWidth="1"/>
    <col min="14" max="14" width="9.140625" style="8" customWidth="1"/>
    <col min="15" max="15" width="11.7109375" style="8" customWidth="1"/>
    <col min="16" max="16384" width="9.140625" style="8" customWidth="1"/>
  </cols>
  <sheetData>
    <row r="2" spans="4:12" ht="18.75">
      <c r="D2" s="8" t="s">
        <v>99</v>
      </c>
      <c r="H2" s="27"/>
      <c r="I2" s="27"/>
      <c r="L2" s="27"/>
    </row>
    <row r="3" ht="15">
      <c r="M3" s="40" t="s">
        <v>35</v>
      </c>
    </row>
    <row r="4" ht="15">
      <c r="A4" s="63" t="s">
        <v>65</v>
      </c>
    </row>
    <row r="5" ht="15">
      <c r="A5" s="63"/>
    </row>
    <row r="6" spans="1:15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37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33.75" customHeight="1">
      <c r="A7" s="91" t="s">
        <v>66</v>
      </c>
      <c r="B7" s="91"/>
      <c r="C7" s="91"/>
      <c r="D7" s="92"/>
      <c r="E7" s="92"/>
      <c r="F7" s="92"/>
      <c r="G7" s="92"/>
      <c r="H7" s="91"/>
      <c r="I7" s="91"/>
      <c r="J7" s="91"/>
      <c r="K7" s="91"/>
      <c r="L7" s="91"/>
      <c r="M7" s="91"/>
      <c r="N7" s="91"/>
      <c r="O7" s="91"/>
    </row>
    <row r="8" spans="1:15" ht="15">
      <c r="A8" s="81" t="s">
        <v>14</v>
      </c>
      <c r="B8" s="54">
        <v>0</v>
      </c>
      <c r="C8" s="57" t="s">
        <v>67</v>
      </c>
      <c r="D8" s="47" t="s">
        <v>63</v>
      </c>
      <c r="E8" s="67">
        <v>1440</v>
      </c>
      <c r="F8" s="73">
        <f>E8/12</f>
        <v>120</v>
      </c>
      <c r="G8" s="82"/>
      <c r="H8" s="33"/>
      <c r="I8" s="1"/>
      <c r="J8" s="55">
        <v>0.08</v>
      </c>
      <c r="K8" s="1">
        <f>I8*J8</f>
        <v>0</v>
      </c>
      <c r="L8" s="1">
        <f>I8+K8</f>
        <v>0</v>
      </c>
      <c r="M8" s="2">
        <f>I8*E8</f>
        <v>0</v>
      </c>
      <c r="N8" s="1">
        <f>M8*J8</f>
        <v>0</v>
      </c>
      <c r="O8" s="1">
        <f>M8+N8</f>
        <v>0</v>
      </c>
    </row>
    <row r="9" spans="1:15" ht="15">
      <c r="A9" s="81" t="s">
        <v>15</v>
      </c>
      <c r="B9" s="54" t="s">
        <v>18</v>
      </c>
      <c r="C9" s="57" t="s">
        <v>67</v>
      </c>
      <c r="D9" s="47" t="s">
        <v>63</v>
      </c>
      <c r="E9" s="67">
        <v>2880</v>
      </c>
      <c r="F9" s="73">
        <f>E9/12</f>
        <v>240</v>
      </c>
      <c r="G9" s="82"/>
      <c r="H9" s="33"/>
      <c r="I9" s="1"/>
      <c r="J9" s="55">
        <v>0.08</v>
      </c>
      <c r="K9" s="1">
        <f>I9*J9</f>
        <v>0</v>
      </c>
      <c r="L9" s="1">
        <f>I9+K9</f>
        <v>0</v>
      </c>
      <c r="M9" s="2">
        <f>I9*E9</f>
        <v>0</v>
      </c>
      <c r="N9" s="1">
        <f>M9*J9</f>
        <v>0</v>
      </c>
      <c r="O9" s="1">
        <f>M9+N9</f>
        <v>0</v>
      </c>
    </row>
    <row r="10" spans="1:15" ht="15">
      <c r="A10" s="81" t="s">
        <v>68</v>
      </c>
      <c r="B10" s="54">
        <v>2</v>
      </c>
      <c r="C10" s="57" t="s">
        <v>67</v>
      </c>
      <c r="D10" s="47" t="s">
        <v>63</v>
      </c>
      <c r="E10" s="67">
        <v>360</v>
      </c>
      <c r="F10" s="73">
        <f>E10/12</f>
        <v>30</v>
      </c>
      <c r="G10" s="82"/>
      <c r="H10" s="33"/>
      <c r="I10" s="1"/>
      <c r="J10" s="55">
        <v>0.08</v>
      </c>
      <c r="K10" s="1">
        <f>I10*J10</f>
        <v>0</v>
      </c>
      <c r="L10" s="1">
        <f>I10+K10</f>
        <v>0</v>
      </c>
      <c r="M10" s="2">
        <f>I10*E10</f>
        <v>0</v>
      </c>
      <c r="N10" s="1">
        <f>M10*J10</f>
        <v>0</v>
      </c>
      <c r="O10" s="1">
        <f>M10+N10</f>
        <v>0</v>
      </c>
    </row>
    <row r="11" spans="1:15" ht="15" customHeight="1">
      <c r="A11" s="34"/>
      <c r="G11" s="34"/>
      <c r="H11" s="34"/>
      <c r="I11" s="60"/>
      <c r="K11" s="97" t="s">
        <v>22</v>
      </c>
      <c r="L11" s="95"/>
      <c r="M11" s="95"/>
      <c r="N11" s="96"/>
      <c r="O11" s="30">
        <f>SUM(M8:M10)</f>
        <v>0</v>
      </c>
    </row>
    <row r="12" spans="3:15" ht="15" customHeight="1">
      <c r="C12" s="36" t="s">
        <v>104</v>
      </c>
      <c r="D12" s="52" t="s">
        <v>102</v>
      </c>
      <c r="K12" s="97" t="s">
        <v>23</v>
      </c>
      <c r="L12" s="95"/>
      <c r="M12" s="95"/>
      <c r="N12" s="96"/>
      <c r="O12" s="30">
        <f>SUM(N8:N10)</f>
        <v>0</v>
      </c>
    </row>
    <row r="13" spans="4:15" ht="15" customHeight="1">
      <c r="D13" s="37" t="s">
        <v>105</v>
      </c>
      <c r="K13" s="97" t="s">
        <v>24</v>
      </c>
      <c r="L13" s="95"/>
      <c r="M13" s="95"/>
      <c r="N13" s="98"/>
      <c r="O13" s="31">
        <f>O11+O12</f>
        <v>0</v>
      </c>
    </row>
    <row r="15" spans="2:4" ht="15">
      <c r="B15" s="28" t="s">
        <v>25</v>
      </c>
      <c r="D15" s="53"/>
    </row>
    <row r="16" spans="2:4" ht="15">
      <c r="B16" s="28" t="s">
        <v>26</v>
      </c>
      <c r="D16" s="32"/>
    </row>
    <row r="17" ht="15">
      <c r="B17" s="28" t="s">
        <v>27</v>
      </c>
    </row>
  </sheetData>
  <sheetProtection/>
  <mergeCells count="4">
    <mergeCell ref="A7:O7"/>
    <mergeCell ref="K11:N11"/>
    <mergeCell ref="K12:N12"/>
    <mergeCell ref="K13:N1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A20" sqref="A20:IV66"/>
    </sheetView>
  </sheetViews>
  <sheetFormatPr defaultColWidth="9.140625" defaultRowHeight="15"/>
  <cols>
    <col min="1" max="1" width="3.8515625" style="8" customWidth="1"/>
    <col min="2" max="2" width="7.00390625" style="8" customWidth="1"/>
    <col min="3" max="3" width="10.7109375" style="8" customWidth="1"/>
    <col min="4" max="4" width="12.7109375" style="8" customWidth="1"/>
    <col min="5" max="5" width="13.00390625" style="8" customWidth="1"/>
    <col min="6" max="6" width="6.7109375" style="8" customWidth="1"/>
    <col min="7" max="7" width="8.140625" style="8" customWidth="1"/>
    <col min="8" max="8" width="10.28125" style="8" customWidth="1"/>
    <col min="9" max="9" width="11.00390625" style="8" customWidth="1"/>
    <col min="10" max="10" width="7.00390625" style="8" customWidth="1"/>
    <col min="11" max="11" width="6.140625" style="8" customWidth="1"/>
    <col min="12" max="12" width="10.57421875" style="8" customWidth="1"/>
    <col min="13" max="13" width="9.7109375" style="8" customWidth="1"/>
    <col min="14" max="14" width="8.7109375" style="8" customWidth="1"/>
    <col min="15" max="15" width="11.421875" style="8" customWidth="1"/>
    <col min="16" max="16384" width="9.140625" style="8" customWidth="1"/>
  </cols>
  <sheetData>
    <row r="2" spans="4:13" ht="18.75">
      <c r="D2" s="8" t="s">
        <v>99</v>
      </c>
      <c r="H2" s="27"/>
      <c r="M2" s="40" t="s">
        <v>35</v>
      </c>
    </row>
    <row r="4" spans="1:12" ht="18.75">
      <c r="A4" s="63" t="s">
        <v>69</v>
      </c>
      <c r="L4" s="27"/>
    </row>
    <row r="5" ht="15">
      <c r="A5" s="64"/>
    </row>
    <row r="6" spans="1:15" ht="48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103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15">
      <c r="A7" s="91" t="s">
        <v>70</v>
      </c>
      <c r="B7" s="91"/>
      <c r="C7" s="91"/>
      <c r="D7" s="92"/>
      <c r="E7" s="92"/>
      <c r="F7" s="92"/>
      <c r="G7" s="92"/>
      <c r="H7" s="92"/>
      <c r="I7" s="92"/>
      <c r="J7" s="91"/>
      <c r="K7" s="91"/>
      <c r="L7" s="91"/>
      <c r="M7" s="91"/>
      <c r="N7" s="91"/>
      <c r="O7" s="91"/>
    </row>
    <row r="8" spans="1:15" ht="48">
      <c r="A8" s="54" t="s">
        <v>14</v>
      </c>
      <c r="B8" s="54" t="s">
        <v>18</v>
      </c>
      <c r="C8" s="57" t="s">
        <v>21</v>
      </c>
      <c r="D8" s="47" t="s">
        <v>71</v>
      </c>
      <c r="E8" s="67">
        <v>1008</v>
      </c>
      <c r="F8" s="73">
        <f>E8/12</f>
        <v>84</v>
      </c>
      <c r="G8" s="47"/>
      <c r="H8" s="47"/>
      <c r="I8" s="80"/>
      <c r="J8" s="74">
        <v>0.08</v>
      </c>
      <c r="K8" s="1">
        <f>I8*J8</f>
        <v>0</v>
      </c>
      <c r="L8" s="1">
        <f>I8+K8</f>
        <v>0</v>
      </c>
      <c r="M8" s="2">
        <f>I8*E8</f>
        <v>0</v>
      </c>
      <c r="N8" s="1">
        <f>M8*J8</f>
        <v>0</v>
      </c>
      <c r="O8" s="1">
        <f>M8+N8</f>
        <v>0</v>
      </c>
    </row>
    <row r="9" spans="1:15" ht="36">
      <c r="A9" s="54" t="s">
        <v>15</v>
      </c>
      <c r="B9" s="54">
        <v>3</v>
      </c>
      <c r="C9" s="57" t="s">
        <v>21</v>
      </c>
      <c r="D9" s="47" t="s">
        <v>72</v>
      </c>
      <c r="E9" s="67">
        <v>360</v>
      </c>
      <c r="F9" s="73">
        <f>E9/12</f>
        <v>30</v>
      </c>
      <c r="G9" s="47"/>
      <c r="H9" s="47"/>
      <c r="I9" s="80"/>
      <c r="J9" s="74">
        <v>0.08</v>
      </c>
      <c r="K9" s="1">
        <f>I9*J9</f>
        <v>0</v>
      </c>
      <c r="L9" s="1">
        <f>I9+K9</f>
        <v>0</v>
      </c>
      <c r="M9" s="2">
        <f>I9*E9</f>
        <v>0</v>
      </c>
      <c r="N9" s="1">
        <f>M9*J9</f>
        <v>0</v>
      </c>
      <c r="O9" s="1">
        <f>M9+N9</f>
        <v>0</v>
      </c>
    </row>
    <row r="10" spans="1:15" ht="72">
      <c r="A10" s="54" t="s">
        <v>68</v>
      </c>
      <c r="B10" s="54">
        <v>2</v>
      </c>
      <c r="C10" s="57" t="s">
        <v>21</v>
      </c>
      <c r="D10" s="47" t="s">
        <v>73</v>
      </c>
      <c r="E10" s="67">
        <v>72</v>
      </c>
      <c r="F10" s="73">
        <f>E10/12</f>
        <v>6</v>
      </c>
      <c r="G10" s="47"/>
      <c r="H10" s="47"/>
      <c r="I10" s="80"/>
      <c r="J10" s="74">
        <v>0.08</v>
      </c>
      <c r="K10" s="1">
        <f>I10*J10</f>
        <v>0</v>
      </c>
      <c r="L10" s="1">
        <f>I10+K10</f>
        <v>0</v>
      </c>
      <c r="M10" s="2">
        <f>I10*E10</f>
        <v>0</v>
      </c>
      <c r="N10" s="1">
        <f>M10*J10</f>
        <v>0</v>
      </c>
      <c r="O10" s="1">
        <f>M10+N10</f>
        <v>0</v>
      </c>
    </row>
    <row r="11" spans="1:15" ht="15">
      <c r="A11" s="54" t="s">
        <v>74</v>
      </c>
      <c r="B11" s="54">
        <v>2</v>
      </c>
      <c r="C11" s="57" t="s">
        <v>75</v>
      </c>
      <c r="D11" s="47" t="s">
        <v>63</v>
      </c>
      <c r="E11" s="67">
        <v>72</v>
      </c>
      <c r="F11" s="73">
        <f>E11/12</f>
        <v>6</v>
      </c>
      <c r="G11" s="47"/>
      <c r="H11" s="47"/>
      <c r="I11" s="80"/>
      <c r="J11" s="74">
        <v>0.08</v>
      </c>
      <c r="K11" s="1">
        <f>I11*J11</f>
        <v>0</v>
      </c>
      <c r="L11" s="1">
        <f>I11+K11</f>
        <v>0</v>
      </c>
      <c r="M11" s="2">
        <f>I11*E11</f>
        <v>0</v>
      </c>
      <c r="N11" s="1">
        <f>M11*J11</f>
        <v>0</v>
      </c>
      <c r="O11" s="1">
        <f>M11+N11</f>
        <v>0</v>
      </c>
    </row>
    <row r="12" spans="1:15" ht="48">
      <c r="A12" s="54" t="s">
        <v>76</v>
      </c>
      <c r="B12" s="54" t="s">
        <v>18</v>
      </c>
      <c r="C12" s="57" t="s">
        <v>20</v>
      </c>
      <c r="D12" s="47" t="s">
        <v>77</v>
      </c>
      <c r="E12" s="67">
        <v>1008</v>
      </c>
      <c r="F12" s="73">
        <f>E12/12</f>
        <v>84</v>
      </c>
      <c r="G12" s="47"/>
      <c r="H12" s="47"/>
      <c r="I12" s="80"/>
      <c r="J12" s="74">
        <v>0.08</v>
      </c>
      <c r="K12" s="1">
        <f>I12*J12</f>
        <v>0</v>
      </c>
      <c r="L12" s="1">
        <f>I12+K12</f>
        <v>0</v>
      </c>
      <c r="M12" s="2">
        <f>I12*E12</f>
        <v>0</v>
      </c>
      <c r="N12" s="1">
        <f>M12*J12</f>
        <v>0</v>
      </c>
      <c r="O12" s="1">
        <f>M12+N12</f>
        <v>0</v>
      </c>
    </row>
    <row r="13" spans="1:15" ht="15">
      <c r="A13" s="34"/>
      <c r="B13" s="29"/>
      <c r="C13" s="29"/>
      <c r="D13" s="29"/>
      <c r="E13" s="34"/>
      <c r="F13" s="34"/>
      <c r="G13" s="34"/>
      <c r="H13" s="34"/>
      <c r="I13" s="60"/>
      <c r="K13" s="97" t="s">
        <v>22</v>
      </c>
      <c r="L13" s="95"/>
      <c r="M13" s="95"/>
      <c r="N13" s="96"/>
      <c r="O13" s="30">
        <f>SUM(M8:M12)</f>
        <v>0</v>
      </c>
    </row>
    <row r="14" spans="3:15" ht="15">
      <c r="C14" s="36" t="s">
        <v>104</v>
      </c>
      <c r="D14" s="52" t="s">
        <v>102</v>
      </c>
      <c r="K14" s="97" t="s">
        <v>23</v>
      </c>
      <c r="L14" s="95"/>
      <c r="M14" s="95"/>
      <c r="N14" s="96"/>
      <c r="O14" s="30">
        <f>SUM(N8:N12)</f>
        <v>0</v>
      </c>
    </row>
    <row r="15" spans="4:15" ht="15">
      <c r="D15" s="37" t="s">
        <v>105</v>
      </c>
      <c r="K15" s="97" t="s">
        <v>24</v>
      </c>
      <c r="L15" s="95"/>
      <c r="M15" s="95"/>
      <c r="N15" s="98"/>
      <c r="O15" s="31">
        <f>O13+O14</f>
        <v>0</v>
      </c>
    </row>
    <row r="16" spans="2:4" ht="15">
      <c r="B16" s="28" t="s">
        <v>25</v>
      </c>
      <c r="D16" s="53"/>
    </row>
    <row r="17" spans="2:4" ht="15">
      <c r="B17" s="28" t="s">
        <v>26</v>
      </c>
      <c r="D17" s="32"/>
    </row>
    <row r="18" ht="15">
      <c r="B18" s="28" t="s">
        <v>27</v>
      </c>
    </row>
    <row r="23" ht="15">
      <c r="G23" s="56"/>
    </row>
  </sheetData>
  <sheetProtection/>
  <mergeCells count="4">
    <mergeCell ref="A7:O7"/>
    <mergeCell ref="K13:N13"/>
    <mergeCell ref="K14:N14"/>
    <mergeCell ref="K15:N1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A24" sqref="A24:IV76"/>
    </sheetView>
  </sheetViews>
  <sheetFormatPr defaultColWidth="9.140625" defaultRowHeight="15"/>
  <cols>
    <col min="1" max="1" width="3.8515625" style="8" customWidth="1"/>
    <col min="2" max="2" width="6.8515625" style="8" customWidth="1"/>
    <col min="3" max="3" width="10.140625" style="8" customWidth="1"/>
    <col min="4" max="4" width="14.7109375" style="8" customWidth="1"/>
    <col min="5" max="5" width="13.7109375" style="8" customWidth="1"/>
    <col min="6" max="6" width="7.28125" style="8" customWidth="1"/>
    <col min="7" max="7" width="9.00390625" style="8" customWidth="1"/>
    <col min="8" max="8" width="11.140625" style="8" customWidth="1"/>
    <col min="9" max="9" width="11.00390625" style="8" customWidth="1"/>
    <col min="10" max="10" width="7.421875" style="8" customWidth="1"/>
    <col min="11" max="11" width="7.7109375" style="8" customWidth="1"/>
    <col min="12" max="12" width="10.57421875" style="8" customWidth="1"/>
    <col min="13" max="13" width="9.7109375" style="8" customWidth="1"/>
    <col min="14" max="14" width="9.140625" style="8" customWidth="1"/>
    <col min="15" max="15" width="12.8515625" style="8" customWidth="1"/>
    <col min="16" max="16384" width="9.140625" style="8" customWidth="1"/>
  </cols>
  <sheetData>
    <row r="2" spans="4:13" ht="15">
      <c r="D2" s="8" t="s">
        <v>99</v>
      </c>
      <c r="M2" s="40" t="s">
        <v>35</v>
      </c>
    </row>
    <row r="4" ht="15">
      <c r="A4" s="63" t="s">
        <v>109</v>
      </c>
    </row>
    <row r="5" ht="15">
      <c r="A5" s="64"/>
    </row>
    <row r="6" spans="1:15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103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15">
      <c r="A7" s="91" t="s">
        <v>78</v>
      </c>
      <c r="B7" s="91"/>
      <c r="C7" s="91"/>
      <c r="D7" s="92"/>
      <c r="E7" s="92"/>
      <c r="F7" s="92"/>
      <c r="G7" s="92"/>
      <c r="H7" s="92"/>
      <c r="I7" s="92"/>
      <c r="J7" s="91"/>
      <c r="K7" s="91"/>
      <c r="L7" s="91"/>
      <c r="M7" s="91"/>
      <c r="N7" s="91"/>
      <c r="O7" s="91"/>
    </row>
    <row r="8" spans="1:15" ht="27">
      <c r="A8" s="54">
        <v>1</v>
      </c>
      <c r="B8" s="54" t="s">
        <v>18</v>
      </c>
      <c r="C8" s="57" t="s">
        <v>21</v>
      </c>
      <c r="D8" s="47" t="s">
        <v>79</v>
      </c>
      <c r="E8" s="72">
        <v>1080</v>
      </c>
      <c r="F8" s="73">
        <f>E8/12</f>
        <v>90</v>
      </c>
      <c r="G8" s="47"/>
      <c r="H8" s="47"/>
      <c r="I8" s="10"/>
      <c r="J8" s="74">
        <v>0.08</v>
      </c>
      <c r="K8" s="1">
        <f aca="true" t="shared" si="0" ref="K8:K14">I8*J8</f>
        <v>0</v>
      </c>
      <c r="L8" s="1">
        <f aca="true" t="shared" si="1" ref="L8:L14">I8+K8</f>
        <v>0</v>
      </c>
      <c r="M8" s="2">
        <f aca="true" t="shared" si="2" ref="M8:M14">I8*E8</f>
        <v>0</v>
      </c>
      <c r="N8" s="1">
        <f aca="true" t="shared" si="3" ref="N8:N14">M8*J8</f>
        <v>0</v>
      </c>
      <c r="O8" s="1">
        <f aca="true" t="shared" si="4" ref="O8:O14">M8+N8</f>
        <v>0</v>
      </c>
    </row>
    <row r="9" spans="1:15" ht="27">
      <c r="A9" s="54">
        <v>2</v>
      </c>
      <c r="B9" s="54" t="s">
        <v>18</v>
      </c>
      <c r="C9" s="57" t="s">
        <v>21</v>
      </c>
      <c r="D9" s="47" t="s">
        <v>80</v>
      </c>
      <c r="E9" s="72">
        <v>2088</v>
      </c>
      <c r="F9" s="73">
        <f aca="true" t="shared" si="5" ref="F9:F14">E9/12</f>
        <v>174</v>
      </c>
      <c r="G9" s="47"/>
      <c r="H9" s="47"/>
      <c r="I9" s="10"/>
      <c r="J9" s="74">
        <v>0.08</v>
      </c>
      <c r="K9" s="1">
        <f t="shared" si="0"/>
        <v>0</v>
      </c>
      <c r="L9" s="1">
        <f t="shared" si="1"/>
        <v>0</v>
      </c>
      <c r="M9" s="2">
        <f t="shared" si="2"/>
        <v>0</v>
      </c>
      <c r="N9" s="1">
        <f t="shared" si="3"/>
        <v>0</v>
      </c>
      <c r="O9" s="1">
        <f t="shared" si="4"/>
        <v>0</v>
      </c>
    </row>
    <row r="10" spans="1:15" ht="27">
      <c r="A10" s="54">
        <v>3</v>
      </c>
      <c r="B10" s="54" t="s">
        <v>17</v>
      </c>
      <c r="C10" s="57" t="s">
        <v>21</v>
      </c>
      <c r="D10" s="47" t="s">
        <v>80</v>
      </c>
      <c r="E10" s="72">
        <v>2088</v>
      </c>
      <c r="F10" s="73">
        <f t="shared" si="5"/>
        <v>174</v>
      </c>
      <c r="G10" s="47"/>
      <c r="H10" s="47"/>
      <c r="I10" s="10"/>
      <c r="J10" s="74">
        <v>0.08</v>
      </c>
      <c r="K10" s="1">
        <f t="shared" si="0"/>
        <v>0</v>
      </c>
      <c r="L10" s="1">
        <f t="shared" si="1"/>
        <v>0</v>
      </c>
      <c r="M10" s="2">
        <f t="shared" si="2"/>
        <v>0</v>
      </c>
      <c r="N10" s="1">
        <f t="shared" si="3"/>
        <v>0</v>
      </c>
      <c r="O10" s="1">
        <f t="shared" si="4"/>
        <v>0</v>
      </c>
    </row>
    <row r="11" spans="1:15" ht="27">
      <c r="A11" s="54">
        <v>4</v>
      </c>
      <c r="B11" s="54" t="s">
        <v>17</v>
      </c>
      <c r="C11" s="57" t="s">
        <v>21</v>
      </c>
      <c r="D11" s="47" t="s">
        <v>81</v>
      </c>
      <c r="E11" s="72">
        <v>720</v>
      </c>
      <c r="F11" s="73">
        <f t="shared" si="5"/>
        <v>60</v>
      </c>
      <c r="G11" s="47"/>
      <c r="H11" s="47"/>
      <c r="I11" s="10"/>
      <c r="J11" s="74">
        <v>0.08</v>
      </c>
      <c r="K11" s="1">
        <f t="shared" si="0"/>
        <v>0</v>
      </c>
      <c r="L11" s="1">
        <f t="shared" si="1"/>
        <v>0</v>
      </c>
      <c r="M11" s="2">
        <f t="shared" si="2"/>
        <v>0</v>
      </c>
      <c r="N11" s="1">
        <f t="shared" si="3"/>
        <v>0</v>
      </c>
      <c r="O11" s="1">
        <f t="shared" si="4"/>
        <v>0</v>
      </c>
    </row>
    <row r="12" spans="1:15" ht="27">
      <c r="A12" s="54">
        <v>5</v>
      </c>
      <c r="B12" s="54" t="s">
        <v>16</v>
      </c>
      <c r="C12" s="57" t="s">
        <v>21</v>
      </c>
      <c r="D12" s="47" t="s">
        <v>80</v>
      </c>
      <c r="E12" s="72">
        <v>144</v>
      </c>
      <c r="F12" s="73">
        <f t="shared" si="5"/>
        <v>12</v>
      </c>
      <c r="G12" s="47"/>
      <c r="H12" s="47"/>
      <c r="I12" s="10"/>
      <c r="J12" s="74">
        <v>0.08</v>
      </c>
      <c r="K12" s="1">
        <f t="shared" si="0"/>
        <v>0</v>
      </c>
      <c r="L12" s="1">
        <f t="shared" si="1"/>
        <v>0</v>
      </c>
      <c r="M12" s="2">
        <f t="shared" si="2"/>
        <v>0</v>
      </c>
      <c r="N12" s="1">
        <f t="shared" si="3"/>
        <v>0</v>
      </c>
      <c r="O12" s="1">
        <f t="shared" si="4"/>
        <v>0</v>
      </c>
    </row>
    <row r="13" spans="1:15" ht="27">
      <c r="A13" s="54">
        <v>6</v>
      </c>
      <c r="B13" s="54" t="s">
        <v>82</v>
      </c>
      <c r="C13" s="57" t="s">
        <v>21</v>
      </c>
      <c r="D13" s="47" t="s">
        <v>83</v>
      </c>
      <c r="E13" s="72">
        <v>36</v>
      </c>
      <c r="F13" s="73">
        <f t="shared" si="5"/>
        <v>3</v>
      </c>
      <c r="G13" s="47"/>
      <c r="H13" s="47"/>
      <c r="I13" s="10"/>
      <c r="J13" s="74">
        <v>0.08</v>
      </c>
      <c r="K13" s="1">
        <f t="shared" si="0"/>
        <v>0</v>
      </c>
      <c r="L13" s="1">
        <f t="shared" si="1"/>
        <v>0</v>
      </c>
      <c r="M13" s="2">
        <f t="shared" si="2"/>
        <v>0</v>
      </c>
      <c r="N13" s="1">
        <f t="shared" si="3"/>
        <v>0</v>
      </c>
      <c r="O13" s="1">
        <f t="shared" si="4"/>
        <v>0</v>
      </c>
    </row>
    <row r="14" spans="1:15" ht="27">
      <c r="A14" s="54">
        <v>7</v>
      </c>
      <c r="B14" s="54">
        <v>1</v>
      </c>
      <c r="C14" s="57" t="s">
        <v>21</v>
      </c>
      <c r="D14" s="47" t="s">
        <v>84</v>
      </c>
      <c r="E14" s="72">
        <v>144</v>
      </c>
      <c r="F14" s="73">
        <f t="shared" si="5"/>
        <v>12</v>
      </c>
      <c r="G14" s="47"/>
      <c r="H14" s="47"/>
      <c r="I14" s="10"/>
      <c r="J14" s="74">
        <v>0.08</v>
      </c>
      <c r="K14" s="1">
        <f t="shared" si="0"/>
        <v>0</v>
      </c>
      <c r="L14" s="1">
        <f t="shared" si="1"/>
        <v>0</v>
      </c>
      <c r="M14" s="2">
        <f t="shared" si="2"/>
        <v>0</v>
      </c>
      <c r="N14" s="1">
        <f t="shared" si="3"/>
        <v>0</v>
      </c>
      <c r="O14" s="1">
        <f t="shared" si="4"/>
        <v>0</v>
      </c>
    </row>
    <row r="15" spans="1:15" ht="15">
      <c r="A15" s="34"/>
      <c r="B15" s="29"/>
      <c r="C15" s="29"/>
      <c r="D15" s="29"/>
      <c r="E15" s="34"/>
      <c r="F15" s="34"/>
      <c r="G15" s="34"/>
      <c r="H15" s="34"/>
      <c r="I15" s="60"/>
      <c r="K15" s="97" t="s">
        <v>22</v>
      </c>
      <c r="L15" s="95"/>
      <c r="M15" s="95"/>
      <c r="N15" s="96"/>
      <c r="O15" s="30">
        <f>SUM(M8:M14)</f>
        <v>0</v>
      </c>
    </row>
    <row r="16" spans="3:15" ht="15">
      <c r="C16" s="36" t="s">
        <v>104</v>
      </c>
      <c r="D16" s="52" t="s">
        <v>102</v>
      </c>
      <c r="K16" s="97" t="s">
        <v>23</v>
      </c>
      <c r="L16" s="95"/>
      <c r="M16" s="95"/>
      <c r="N16" s="96"/>
      <c r="O16" s="30">
        <f>SUM(N8:N14)</f>
        <v>0</v>
      </c>
    </row>
    <row r="17" spans="4:15" ht="15">
      <c r="D17" s="37" t="s">
        <v>105</v>
      </c>
      <c r="K17" s="97" t="s">
        <v>24</v>
      </c>
      <c r="L17" s="95"/>
      <c r="M17" s="95"/>
      <c r="N17" s="98"/>
      <c r="O17" s="31">
        <f>O15+O16</f>
        <v>0</v>
      </c>
    </row>
    <row r="18" spans="11:15" ht="15">
      <c r="K18" s="78"/>
      <c r="L18" s="78"/>
      <c r="M18" s="78"/>
      <c r="N18" s="79"/>
      <c r="O18" s="35"/>
    </row>
    <row r="19" spans="2:15" ht="15">
      <c r="B19" s="28" t="s">
        <v>25</v>
      </c>
      <c r="D19" s="53"/>
      <c r="K19" s="78"/>
      <c r="L19" s="78"/>
      <c r="M19" s="78"/>
      <c r="N19" s="79"/>
      <c r="O19" s="35"/>
    </row>
    <row r="20" spans="2:15" ht="15">
      <c r="B20" s="28" t="s">
        <v>26</v>
      </c>
      <c r="D20" s="32"/>
      <c r="K20" s="78"/>
      <c r="L20" s="78"/>
      <c r="M20" s="78"/>
      <c r="N20" s="79"/>
      <c r="O20" s="35"/>
    </row>
    <row r="21" spans="2:15" ht="15">
      <c r="B21" s="28" t="s">
        <v>27</v>
      </c>
      <c r="K21" s="78"/>
      <c r="L21" s="78"/>
      <c r="M21" s="78"/>
      <c r="N21" s="79"/>
      <c r="O21" s="35"/>
    </row>
    <row r="22" spans="2:15" ht="15">
      <c r="B22" s="28"/>
      <c r="K22" s="78"/>
      <c r="L22" s="78"/>
      <c r="M22" s="78"/>
      <c r="N22" s="79"/>
      <c r="O22" s="35"/>
    </row>
    <row r="23" spans="2:15" ht="15">
      <c r="B23" s="28"/>
      <c r="K23" s="78"/>
      <c r="L23" s="78"/>
      <c r="M23" s="78"/>
      <c r="N23" s="79"/>
      <c r="O23" s="35"/>
    </row>
  </sheetData>
  <sheetProtection/>
  <mergeCells count="4">
    <mergeCell ref="A7:O7"/>
    <mergeCell ref="K15:N15"/>
    <mergeCell ref="K16:N16"/>
    <mergeCell ref="K17:N17"/>
  </mergeCells>
  <printOptions/>
  <pageMargins left="0.7" right="0.7" top="0.75" bottom="0.75" header="0.3" footer="0.3"/>
  <pageSetup horizontalDpi="600" verticalDpi="600" orientation="landscape" paperSize="9" scale="90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7">
      <selection activeCell="P11" sqref="P11"/>
    </sheetView>
  </sheetViews>
  <sheetFormatPr defaultColWidth="9.140625" defaultRowHeight="15"/>
  <cols>
    <col min="1" max="1" width="3.421875" style="8" customWidth="1"/>
    <col min="2" max="2" width="6.8515625" style="8" customWidth="1"/>
    <col min="3" max="3" width="9.8515625" style="8" customWidth="1"/>
    <col min="4" max="4" width="12.8515625" style="8" customWidth="1"/>
    <col min="5" max="5" width="13.8515625" style="8" customWidth="1"/>
    <col min="6" max="6" width="6.28125" style="8" customWidth="1"/>
    <col min="7" max="7" width="8.140625" style="8" customWidth="1"/>
    <col min="8" max="8" width="11.7109375" style="8" customWidth="1"/>
    <col min="9" max="9" width="11.00390625" style="8" customWidth="1"/>
    <col min="10" max="10" width="6.28125" style="8" customWidth="1"/>
    <col min="11" max="11" width="7.8515625" style="8" customWidth="1"/>
    <col min="12" max="12" width="10.57421875" style="8" customWidth="1"/>
    <col min="13" max="13" width="9.7109375" style="8" customWidth="1"/>
    <col min="14" max="14" width="9.140625" style="8" customWidth="1"/>
    <col min="15" max="15" width="12.140625" style="8" customWidth="1"/>
    <col min="16" max="16384" width="9.140625" style="8" customWidth="1"/>
  </cols>
  <sheetData>
    <row r="1" spans="4:13" ht="15">
      <c r="D1" s="8" t="s">
        <v>99</v>
      </c>
      <c r="M1" s="40" t="s">
        <v>35</v>
      </c>
    </row>
    <row r="3" ht="15">
      <c r="A3" s="63" t="s">
        <v>85</v>
      </c>
    </row>
    <row r="4" ht="15">
      <c r="A4" s="64"/>
    </row>
    <row r="5" spans="1:15" ht="36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37</v>
      </c>
      <c r="G5" s="12" t="s">
        <v>5</v>
      </c>
      <c r="H5" s="12" t="s">
        <v>6</v>
      </c>
      <c r="I5" s="13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</row>
    <row r="6" spans="1:15" ht="49.5" customHeight="1">
      <c r="A6" s="91" t="s">
        <v>86</v>
      </c>
      <c r="B6" s="91"/>
      <c r="C6" s="91"/>
      <c r="D6" s="92"/>
      <c r="E6" s="92"/>
      <c r="F6" s="92"/>
      <c r="G6" s="92"/>
      <c r="H6" s="92"/>
      <c r="I6" s="92"/>
      <c r="J6" s="91"/>
      <c r="K6" s="91"/>
      <c r="L6" s="91"/>
      <c r="M6" s="91"/>
      <c r="N6" s="91"/>
      <c r="O6" s="91"/>
    </row>
    <row r="7" spans="1:15" ht="27">
      <c r="A7" s="54">
        <v>1</v>
      </c>
      <c r="B7" s="54" t="s">
        <v>18</v>
      </c>
      <c r="C7" s="57" t="s">
        <v>21</v>
      </c>
      <c r="D7" s="47" t="s">
        <v>87</v>
      </c>
      <c r="E7" s="72">
        <v>720</v>
      </c>
      <c r="F7" s="73">
        <f>E7/12</f>
        <v>60</v>
      </c>
      <c r="G7" s="47"/>
      <c r="H7" s="47"/>
      <c r="I7" s="10"/>
      <c r="J7" s="74">
        <v>0.08</v>
      </c>
      <c r="K7" s="1">
        <f>I7*J7</f>
        <v>0</v>
      </c>
      <c r="L7" s="1">
        <f>I7+K7</f>
        <v>0</v>
      </c>
      <c r="M7" s="2">
        <f>I7*E7</f>
        <v>0</v>
      </c>
      <c r="N7" s="1">
        <f>M7*J7</f>
        <v>0</v>
      </c>
      <c r="O7" s="1">
        <f>M7+N7</f>
        <v>0</v>
      </c>
    </row>
    <row r="8" spans="1:15" ht="48">
      <c r="A8" s="54">
        <v>2</v>
      </c>
      <c r="B8" s="54">
        <v>0</v>
      </c>
      <c r="C8" s="57" t="s">
        <v>21</v>
      </c>
      <c r="D8" s="47" t="s">
        <v>88</v>
      </c>
      <c r="E8" s="72">
        <v>396</v>
      </c>
      <c r="F8" s="73">
        <f>E8/12</f>
        <v>33</v>
      </c>
      <c r="G8" s="47"/>
      <c r="H8" s="47"/>
      <c r="I8" s="10"/>
      <c r="J8" s="74">
        <v>0.08</v>
      </c>
      <c r="K8" s="1">
        <f>I8*J8</f>
        <v>0</v>
      </c>
      <c r="L8" s="1">
        <f>I8+K8</f>
        <v>0</v>
      </c>
      <c r="M8" s="2">
        <f>I8*E8</f>
        <v>0</v>
      </c>
      <c r="N8" s="1">
        <f>M8*J8</f>
        <v>0</v>
      </c>
      <c r="O8" s="1">
        <f>M8+N8</f>
        <v>0</v>
      </c>
    </row>
    <row r="9" spans="1:15" ht="72">
      <c r="A9" s="54">
        <v>3</v>
      </c>
      <c r="B9" s="54">
        <v>1</v>
      </c>
      <c r="C9" s="57" t="s">
        <v>21</v>
      </c>
      <c r="D9" s="47" t="s">
        <v>106</v>
      </c>
      <c r="E9" s="72">
        <v>1800</v>
      </c>
      <c r="F9" s="73">
        <f>E9/12</f>
        <v>150</v>
      </c>
      <c r="G9" s="47"/>
      <c r="H9" s="47"/>
      <c r="I9" s="10"/>
      <c r="J9" s="74">
        <v>0.08</v>
      </c>
      <c r="K9" s="1">
        <f>I9*J9</f>
        <v>0</v>
      </c>
      <c r="L9" s="1">
        <f>I9+K9</f>
        <v>0</v>
      </c>
      <c r="M9" s="2">
        <f>I9*E9</f>
        <v>0</v>
      </c>
      <c r="N9" s="1">
        <f>M9*J9</f>
        <v>0</v>
      </c>
      <c r="O9" s="1">
        <f>M9+N9</f>
        <v>0</v>
      </c>
    </row>
    <row r="10" spans="1:15" ht="60">
      <c r="A10" s="54">
        <v>4</v>
      </c>
      <c r="B10" s="54">
        <v>2</v>
      </c>
      <c r="C10" s="57" t="s">
        <v>89</v>
      </c>
      <c r="D10" s="47" t="s">
        <v>107</v>
      </c>
      <c r="E10" s="72">
        <v>1440</v>
      </c>
      <c r="F10" s="73">
        <f>E10/12</f>
        <v>120</v>
      </c>
      <c r="G10" s="47"/>
      <c r="H10" s="47"/>
      <c r="I10" s="10"/>
      <c r="J10" s="74">
        <v>0.08</v>
      </c>
      <c r="K10" s="1">
        <f>I10*J10</f>
        <v>0</v>
      </c>
      <c r="L10" s="1">
        <f>I10+K10</f>
        <v>0</v>
      </c>
      <c r="M10" s="2">
        <f>I10*E10</f>
        <v>0</v>
      </c>
      <c r="N10" s="1">
        <f>M10*J10</f>
        <v>0</v>
      </c>
      <c r="O10" s="1">
        <f>M10+N10</f>
        <v>0</v>
      </c>
    </row>
    <row r="11" spans="1:15" ht="77.25">
      <c r="A11" s="54">
        <v>5</v>
      </c>
      <c r="B11" s="75">
        <v>1</v>
      </c>
      <c r="C11" s="76" t="s">
        <v>21</v>
      </c>
      <c r="D11" s="77" t="s">
        <v>90</v>
      </c>
      <c r="E11" s="72">
        <v>396</v>
      </c>
      <c r="F11" s="73">
        <f>E11/12</f>
        <v>33</v>
      </c>
      <c r="G11" s="47"/>
      <c r="H11" s="47"/>
      <c r="I11" s="10"/>
      <c r="J11" s="74">
        <v>0.08</v>
      </c>
      <c r="K11" s="1">
        <f>I11*J11</f>
        <v>0</v>
      </c>
      <c r="L11" s="1">
        <f>I11+K11</f>
        <v>0</v>
      </c>
      <c r="M11" s="2">
        <f>I11*E11</f>
        <v>0</v>
      </c>
      <c r="N11" s="1">
        <f>M11*J11</f>
        <v>0</v>
      </c>
      <c r="O11" s="1">
        <f>M11+N11</f>
        <v>0</v>
      </c>
    </row>
    <row r="12" spans="1:15" ht="15">
      <c r="A12" s="34"/>
      <c r="B12" s="29"/>
      <c r="C12" s="29"/>
      <c r="D12" s="29"/>
      <c r="E12" s="34"/>
      <c r="F12" s="34"/>
      <c r="G12" s="34"/>
      <c r="H12" s="34"/>
      <c r="I12" s="60"/>
      <c r="K12" s="97" t="s">
        <v>22</v>
      </c>
      <c r="L12" s="95"/>
      <c r="M12" s="95"/>
      <c r="N12" s="96"/>
      <c r="O12" s="30">
        <f>SUM(M7:M11)</f>
        <v>0</v>
      </c>
    </row>
    <row r="13" spans="3:15" ht="15">
      <c r="C13" s="36" t="s">
        <v>104</v>
      </c>
      <c r="D13" s="52" t="s">
        <v>102</v>
      </c>
      <c r="K13" s="97" t="s">
        <v>23</v>
      </c>
      <c r="L13" s="95"/>
      <c r="M13" s="95"/>
      <c r="N13" s="96"/>
      <c r="O13" s="30">
        <f>SUM(N7:N11)</f>
        <v>0</v>
      </c>
    </row>
    <row r="14" spans="4:15" ht="15">
      <c r="D14" s="37" t="s">
        <v>105</v>
      </c>
      <c r="K14" s="97" t="s">
        <v>24</v>
      </c>
      <c r="L14" s="95"/>
      <c r="M14" s="95"/>
      <c r="N14" s="98"/>
      <c r="O14" s="31">
        <f>O12+O13</f>
        <v>0</v>
      </c>
    </row>
    <row r="16" spans="3:5" ht="15">
      <c r="C16" s="28" t="s">
        <v>25</v>
      </c>
      <c r="E16" s="53"/>
    </row>
    <row r="17" spans="3:5" ht="15">
      <c r="C17" s="28" t="s">
        <v>26</v>
      </c>
      <c r="E17" s="32"/>
    </row>
    <row r="18" ht="15">
      <c r="C18" s="28" t="s">
        <v>27</v>
      </c>
    </row>
  </sheetData>
  <sheetProtection/>
  <mergeCells count="4">
    <mergeCell ref="A6:O6"/>
    <mergeCell ref="K12:N12"/>
    <mergeCell ref="K13:N13"/>
    <mergeCell ref="K14:N14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A19" sqref="A19:IV68"/>
    </sheetView>
  </sheetViews>
  <sheetFormatPr defaultColWidth="9.140625" defaultRowHeight="15"/>
  <cols>
    <col min="1" max="1" width="3.421875" style="8" customWidth="1"/>
    <col min="2" max="2" width="6.8515625" style="8" customWidth="1"/>
    <col min="3" max="3" width="9.140625" style="8" customWidth="1"/>
    <col min="4" max="4" width="13.7109375" style="8" customWidth="1"/>
    <col min="5" max="5" width="14.28125" style="8" customWidth="1"/>
    <col min="6" max="6" width="6.7109375" style="8" customWidth="1"/>
    <col min="7" max="7" width="8.140625" style="8" customWidth="1"/>
    <col min="8" max="8" width="11.57421875" style="8" customWidth="1"/>
    <col min="9" max="9" width="11.00390625" style="8" customWidth="1"/>
    <col min="10" max="10" width="6.7109375" style="8" customWidth="1"/>
    <col min="11" max="11" width="7.00390625" style="8" customWidth="1"/>
    <col min="12" max="12" width="10.57421875" style="8" customWidth="1"/>
    <col min="13" max="13" width="9.7109375" style="8" customWidth="1"/>
    <col min="14" max="14" width="9.140625" style="8" customWidth="1"/>
    <col min="15" max="15" width="10.7109375" style="8" customWidth="1"/>
    <col min="16" max="16384" width="9.140625" style="8" customWidth="1"/>
  </cols>
  <sheetData>
    <row r="2" spans="4:13" ht="18.75">
      <c r="D2" s="8" t="s">
        <v>99</v>
      </c>
      <c r="H2" s="27"/>
      <c r="M2" s="40" t="s">
        <v>35</v>
      </c>
    </row>
    <row r="4" spans="1:12" ht="18.75">
      <c r="A4" s="63" t="s">
        <v>113</v>
      </c>
      <c r="L4" s="27"/>
    </row>
    <row r="5" ht="15">
      <c r="A5" s="64"/>
    </row>
    <row r="6" spans="1:15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103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ht="15">
      <c r="A7" s="91" t="s">
        <v>91</v>
      </c>
      <c r="B7" s="91"/>
      <c r="C7" s="91"/>
      <c r="D7" s="91"/>
      <c r="E7" s="92"/>
      <c r="F7" s="92"/>
      <c r="G7" s="92"/>
      <c r="H7" s="91"/>
      <c r="I7" s="91"/>
      <c r="J7" s="91"/>
      <c r="K7" s="91"/>
      <c r="L7" s="91"/>
      <c r="M7" s="91"/>
      <c r="N7" s="91"/>
      <c r="O7" s="91"/>
    </row>
    <row r="8" spans="1:15" ht="38.25">
      <c r="A8" s="44" t="s">
        <v>15</v>
      </c>
      <c r="B8" s="43" t="s">
        <v>16</v>
      </c>
      <c r="C8" s="65" t="s">
        <v>89</v>
      </c>
      <c r="D8" s="66" t="s">
        <v>92</v>
      </c>
      <c r="E8" s="67">
        <v>108</v>
      </c>
      <c r="F8" s="47">
        <f>E8/12</f>
        <v>9</v>
      </c>
      <c r="G8" s="47"/>
      <c r="H8" s="47"/>
      <c r="I8" s="68"/>
      <c r="J8" s="46">
        <v>0.08</v>
      </c>
      <c r="K8" s="19">
        <f>I8*J8</f>
        <v>0</v>
      </c>
      <c r="L8" s="19">
        <f>I8+K8</f>
        <v>0</v>
      </c>
      <c r="M8" s="20">
        <f>I8*E8</f>
        <v>0</v>
      </c>
      <c r="N8" s="19">
        <f>M8*J8</f>
        <v>0</v>
      </c>
      <c r="O8" s="19">
        <f>M8+N8</f>
        <v>0</v>
      </c>
    </row>
    <row r="9" spans="1:15" ht="108">
      <c r="A9" s="47">
        <v>3</v>
      </c>
      <c r="B9" s="54" t="s">
        <v>18</v>
      </c>
      <c r="C9" s="57" t="s">
        <v>93</v>
      </c>
      <c r="D9" s="47" t="s">
        <v>94</v>
      </c>
      <c r="E9" s="67">
        <v>108</v>
      </c>
      <c r="F9" s="47">
        <f>E9/12</f>
        <v>9</v>
      </c>
      <c r="G9" s="47"/>
      <c r="H9" s="47"/>
      <c r="I9" s="69"/>
      <c r="J9" s="46">
        <v>0.08</v>
      </c>
      <c r="K9" s="19">
        <f>I9*J9</f>
        <v>0</v>
      </c>
      <c r="L9" s="19">
        <f>I9+K9</f>
        <v>0</v>
      </c>
      <c r="M9" s="20">
        <f>I9*E9</f>
        <v>0</v>
      </c>
      <c r="N9" s="19">
        <f>M9*J9</f>
        <v>0</v>
      </c>
      <c r="O9" s="19">
        <f>M9+N9</f>
        <v>0</v>
      </c>
    </row>
    <row r="10" spans="1:15" ht="60">
      <c r="A10" s="54">
        <v>4</v>
      </c>
      <c r="B10" s="54" t="s">
        <v>18</v>
      </c>
      <c r="C10" s="57" t="s">
        <v>21</v>
      </c>
      <c r="D10" s="47" t="s">
        <v>95</v>
      </c>
      <c r="E10" s="67">
        <v>36</v>
      </c>
      <c r="F10" s="47">
        <f>E10/12</f>
        <v>3</v>
      </c>
      <c r="G10" s="47"/>
      <c r="H10" s="47"/>
      <c r="I10" s="70"/>
      <c r="J10" s="49">
        <v>0.08</v>
      </c>
      <c r="K10" s="10">
        <f>I10*J10</f>
        <v>0</v>
      </c>
      <c r="L10" s="10">
        <f>I10+K10</f>
        <v>0</v>
      </c>
      <c r="M10" s="22">
        <f>I10*E10</f>
        <v>0</v>
      </c>
      <c r="N10" s="10">
        <f>M10*J10</f>
        <v>0</v>
      </c>
      <c r="O10" s="10">
        <f>M10+N10</f>
        <v>0</v>
      </c>
    </row>
    <row r="11" spans="1:15" ht="15">
      <c r="A11" s="34"/>
      <c r="B11" s="29"/>
      <c r="C11" s="29"/>
      <c r="D11" s="29"/>
      <c r="E11" s="34"/>
      <c r="F11" s="34"/>
      <c r="G11" s="34"/>
      <c r="H11" s="34"/>
      <c r="I11" s="60"/>
      <c r="K11" s="93" t="s">
        <v>22</v>
      </c>
      <c r="L11" s="94"/>
      <c r="M11" s="94"/>
      <c r="N11" s="99"/>
      <c r="O11" s="71">
        <f>SUM(M8:M10)</f>
        <v>0</v>
      </c>
    </row>
    <row r="12" spans="3:15" ht="15">
      <c r="C12" s="36" t="s">
        <v>104</v>
      </c>
      <c r="D12" s="52" t="s">
        <v>102</v>
      </c>
      <c r="K12" s="97" t="s">
        <v>23</v>
      </c>
      <c r="L12" s="95"/>
      <c r="M12" s="95"/>
      <c r="N12" s="98"/>
      <c r="O12" s="30">
        <f>SUM(N8:N10)</f>
        <v>0</v>
      </c>
    </row>
    <row r="13" spans="4:15" ht="15">
      <c r="D13" s="37" t="s">
        <v>105</v>
      </c>
      <c r="K13" s="97" t="s">
        <v>24</v>
      </c>
      <c r="L13" s="95"/>
      <c r="M13" s="95"/>
      <c r="N13" s="98"/>
      <c r="O13" s="31">
        <f>O11+O12</f>
        <v>0</v>
      </c>
    </row>
    <row r="15" spans="2:4" ht="15">
      <c r="B15" s="28" t="s">
        <v>25</v>
      </c>
      <c r="D15" s="53"/>
    </row>
    <row r="16" spans="2:4" ht="15">
      <c r="B16" s="28" t="s">
        <v>26</v>
      </c>
      <c r="D16" s="32"/>
    </row>
    <row r="17" ht="15">
      <c r="B17" s="28" t="s">
        <v>27</v>
      </c>
    </row>
    <row r="24" ht="15">
      <c r="G24" s="56"/>
    </row>
  </sheetData>
  <sheetProtection/>
  <mergeCells count="4">
    <mergeCell ref="A7:O7"/>
    <mergeCell ref="K11:N11"/>
    <mergeCell ref="K12:N12"/>
    <mergeCell ref="K13:N13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2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9.57421875" style="0" customWidth="1"/>
    <col min="4" max="4" width="12.421875" style="0" customWidth="1"/>
    <col min="5" max="5" width="13.421875" style="0" customWidth="1"/>
    <col min="6" max="6" width="5.421875" style="0" customWidth="1"/>
    <col min="7" max="7" width="6.8515625" style="0" customWidth="1"/>
    <col min="9" max="9" width="9.8515625" style="0" customWidth="1"/>
    <col min="10" max="10" width="6.140625" style="0" customWidth="1"/>
    <col min="11" max="11" width="7.00390625" style="0" customWidth="1"/>
    <col min="12" max="12" width="10.57421875" style="0" customWidth="1"/>
    <col min="13" max="13" width="9.7109375" style="0" customWidth="1"/>
    <col min="15" max="15" width="11.00390625" style="0" customWidth="1"/>
  </cols>
  <sheetData>
    <row r="2" spans="4:13" ht="15">
      <c r="D2" t="s">
        <v>99</v>
      </c>
      <c r="M2" s="11" t="s">
        <v>35</v>
      </c>
    </row>
    <row r="4" spans="1:11" s="32" customFormat="1" ht="15">
      <c r="A4" s="41" t="s">
        <v>101</v>
      </c>
      <c r="H4" s="8"/>
      <c r="I4" s="8"/>
      <c r="J4" s="8"/>
      <c r="K4" s="8"/>
    </row>
    <row r="5" spans="1:5" s="32" customFormat="1" ht="15">
      <c r="A5" s="42"/>
      <c r="E5" s="8"/>
    </row>
    <row r="6" spans="1:15" s="8" customFormat="1" ht="36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37</v>
      </c>
      <c r="G6" s="12" t="s">
        <v>5</v>
      </c>
      <c r="H6" s="12" t="s">
        <v>6</v>
      </c>
      <c r="I6" s="13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4" t="s">
        <v>13</v>
      </c>
    </row>
    <row r="7" spans="1:15" s="8" customFormat="1" ht="45" customHeight="1">
      <c r="A7" s="91" t="s">
        <v>30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8" customFormat="1" ht="35.25" customHeight="1">
      <c r="A8" s="54" t="s">
        <v>14</v>
      </c>
      <c r="B8" s="54" t="s">
        <v>31</v>
      </c>
      <c r="C8" s="54" t="s">
        <v>32</v>
      </c>
      <c r="D8" s="54" t="s">
        <v>33</v>
      </c>
      <c r="E8" s="54">
        <v>36</v>
      </c>
      <c r="F8" s="54">
        <f>E8/12</f>
        <v>3</v>
      </c>
      <c r="G8" s="54"/>
      <c r="H8" s="54"/>
      <c r="I8" s="1"/>
      <c r="J8" s="55">
        <v>0.08</v>
      </c>
      <c r="K8" s="1">
        <f>I8*J8</f>
        <v>0</v>
      </c>
      <c r="L8" s="1">
        <f>I8+K8</f>
        <v>0</v>
      </c>
      <c r="M8" s="2">
        <f>I8*E8</f>
        <v>0</v>
      </c>
      <c r="N8" s="1">
        <f>M8*J8</f>
        <v>0</v>
      </c>
      <c r="O8" s="9">
        <f>M8+N8</f>
        <v>0</v>
      </c>
    </row>
    <row r="9" spans="1:15" s="8" customFormat="1" ht="15" customHeight="1">
      <c r="A9" s="34"/>
      <c r="B9" s="29"/>
      <c r="C9" s="29"/>
      <c r="D9" s="29"/>
      <c r="E9" s="50"/>
      <c r="F9" s="50"/>
      <c r="G9" s="50"/>
      <c r="H9" s="50"/>
      <c r="I9" s="51"/>
      <c r="K9" s="97" t="s">
        <v>22</v>
      </c>
      <c r="L9" s="95"/>
      <c r="M9" s="95"/>
      <c r="N9" s="96"/>
      <c r="O9" s="25">
        <f>M8</f>
        <v>0</v>
      </c>
    </row>
    <row r="10" spans="4:15" s="8" customFormat="1" ht="15" customHeight="1">
      <c r="D10" s="32" t="s">
        <v>36</v>
      </c>
      <c r="F10" s="39"/>
      <c r="G10" s="39"/>
      <c r="H10" s="39"/>
      <c r="I10" s="39"/>
      <c r="K10" s="97" t="s">
        <v>23</v>
      </c>
      <c r="L10" s="95"/>
      <c r="M10" s="95"/>
      <c r="N10" s="96"/>
      <c r="O10" s="25">
        <f>N8</f>
        <v>0</v>
      </c>
    </row>
    <row r="11" spans="5:15" s="8" customFormat="1" ht="26.25" customHeight="1">
      <c r="E11" s="39"/>
      <c r="F11" s="39"/>
      <c r="G11" s="39"/>
      <c r="H11" s="39"/>
      <c r="I11" s="39"/>
      <c r="K11" s="97" t="s">
        <v>24</v>
      </c>
      <c r="L11" s="95"/>
      <c r="M11" s="95"/>
      <c r="N11" s="98"/>
      <c r="O11" s="26">
        <f>O9+O10</f>
        <v>0</v>
      </c>
    </row>
    <row r="12" spans="5:9" ht="15">
      <c r="E12" s="7"/>
      <c r="F12" s="7"/>
      <c r="G12" s="7"/>
      <c r="H12" s="7"/>
      <c r="I12" s="7"/>
    </row>
    <row r="13" spans="4:9" ht="15">
      <c r="D13" s="4"/>
      <c r="E13" s="7"/>
      <c r="F13" s="7"/>
      <c r="G13" s="7"/>
      <c r="H13" s="7"/>
      <c r="I13" s="7"/>
    </row>
    <row r="14" spans="2:4" ht="15">
      <c r="B14" s="3" t="s">
        <v>25</v>
      </c>
      <c r="D14" s="4"/>
    </row>
    <row r="15" spans="2:4" ht="15">
      <c r="B15" s="3" t="s">
        <v>26</v>
      </c>
      <c r="D15" s="5"/>
    </row>
    <row r="16" ht="15">
      <c r="B16" s="28" t="s">
        <v>27</v>
      </c>
    </row>
    <row r="17" ht="15">
      <c r="B17" s="8"/>
    </row>
    <row r="50" ht="15">
      <c r="G50" s="6"/>
    </row>
    <row r="51" ht="15">
      <c r="G51" s="6"/>
    </row>
    <row r="52" ht="15">
      <c r="G52" s="6"/>
    </row>
  </sheetData>
  <sheetProtection/>
  <mergeCells count="4">
    <mergeCell ref="A7:O7"/>
    <mergeCell ref="K9:N9"/>
    <mergeCell ref="K10:N10"/>
    <mergeCell ref="K11:N11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cp:lastPrinted>2020-04-22T10:02:35Z</cp:lastPrinted>
  <dcterms:created xsi:type="dcterms:W3CDTF">2020-04-15T07:24:54Z</dcterms:created>
  <dcterms:modified xsi:type="dcterms:W3CDTF">2020-04-22T10:03:13Z</dcterms:modified>
  <cp:category/>
  <cp:version/>
  <cp:contentType/>
  <cp:contentStatus/>
</cp:coreProperties>
</file>