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2270" activeTab="4"/>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s>
  <definedNames/>
  <calcPr fullCalcOnLoad="1"/>
</workbook>
</file>

<file path=xl/sharedStrings.xml><?xml version="1.0" encoding="utf-8"?>
<sst xmlns="http://schemas.openxmlformats.org/spreadsheetml/2006/main" count="507" uniqueCount="155">
  <si>
    <t>PAKIET NR 1 -  Zestawy do iniekcji, kompresy, opatrunki jałowe, hypoalergiczne przylepce</t>
  </si>
  <si>
    <t>Poz.</t>
  </si>
  <si>
    <t>Nazwa sprzętu</t>
  </si>
  <si>
    <t>Nr katalogowy</t>
  </si>
  <si>
    <t>Nazwa handlowa</t>
  </si>
  <si>
    <t xml:space="preserve">  j.m.</t>
  </si>
  <si>
    <t>Zapotrzebowanie śr/rok</t>
  </si>
  <si>
    <t>cena jednostkowa netto</t>
  </si>
  <si>
    <t>stawka vat %</t>
  </si>
  <si>
    <t>kwota vat</t>
  </si>
  <si>
    <t>cena jednostkowa brutto</t>
  </si>
  <si>
    <t>wartość ogólna netto</t>
  </si>
  <si>
    <t>kwota podatku</t>
  </si>
  <si>
    <t>wartość ogólna brutto</t>
  </si>
  <si>
    <t>op.</t>
  </si>
  <si>
    <t>szt.</t>
  </si>
  <si>
    <t>Opatrunek jałowy, przeźroczysty, samoprzylepny  z folii poliuretanowej, z ramka, do jałowego osłonięcia ran i ochrony przed wtórnym zakażeniem w opakowaniu zgrzewanym, odporne na działanie śr. dezynfekujących zawierających alkohol 
10cm x 12cm +/- 2 cm   x 1 sztuka ***</t>
  </si>
  <si>
    <t>Hypoalergiczny przylepiec o optymalnej rozciągliwości i sile adhezji. Wykonany z białej miękkiej, perforowanej, elastycznej  włókniny poliestrowej z klejem akrylowym, pozwalającej na łatwe dostosowanie przylepca do anatomicznych kształtów ciała, trudnobrudzącej. Włóknina zapewnia przepuszczalność dla pary wodnej i powietrza, jest wodoodporna, bez papieru zabezpieczającego. Stosowany do mocowania opatrunków , zwłaszcza pooperacyjnych, perforowana co 5 cm, do stosowania bez użycia nożyczek.
Nie zawiera tlenku cynku, lateksu, kauczuku</t>
  </si>
  <si>
    <t>10 cm x 9,1 m x 1 szt.</t>
  </si>
  <si>
    <t>15cm x 9,1 m x 1 szt.</t>
  </si>
  <si>
    <t xml:space="preserve">20cm x 10 m x 1 szt. </t>
  </si>
  <si>
    <t>Hypoalergiczny plaster poiniekcyjny z rozciągliwej włókniny z opatrunkiem absorbcyjnym, na papierze zabezpieczającym, z wodoodpornym klejem akrylowym, bez lateksu, kauczuku i tlenku cynku, opakowanie tekturowe - dyspenser , 5mx4cm , dzielony co 2cm.</t>
  </si>
  <si>
    <t>Przylepiec chirurgiczny  wodoodporny z łatwoodklejalnym klejem silikonowym , wykonany z mikroporowatej włókniny poliestrowej ,  .Perforowany w równych odstępach co umożliwia dzielenie wzdłuż i wszerz bez użycia nożyczek. Nie klei się do rękawiczek,nie pozostawia kleju na skórze,nie zawiera lateksu,rozmiar 1,9cmx0,6m. PRÓBKA</t>
  </si>
  <si>
    <t>WARTOŚĆ OGÓLNA NETTO</t>
  </si>
  <si>
    <t xml:space="preserve">Kwota podatku </t>
  </si>
  <si>
    <t>PAKIET NR 2 - gaza bawełniana i kompresy gazowe niejałowe i jałowe</t>
  </si>
  <si>
    <t>Gaza bawełniana niejałowa 13-nitkowa,szer. 90cm x  100  mb</t>
  </si>
  <si>
    <t>mb</t>
  </si>
  <si>
    <t>Gaza bawełniana niejałowa 17-nitkowa, szer. 90cm x 100 mb</t>
  </si>
  <si>
    <t>Gaza bawełniana niejałowa 20-nitkowa, szer. 90cm x 100 mb</t>
  </si>
  <si>
    <t xml:space="preserve">Gaza bawełniana jałowa kopertowana 13-nitkowa 1mx1m, nitka bielona bezchlorowo  </t>
  </si>
  <si>
    <t>PAKIET NR 3 - Setony, serwety, tupfery</t>
  </si>
  <si>
    <t>Serweta z włókniny jałowa ,foliowana 45 x 75 cm
z otworem 8cm i przylepcem  a 1 szt.</t>
  </si>
  <si>
    <t>Serweta z włókniny jałowa ,foliowana 45 x 75 cm
z otworem 5cm i przylepcem  a 1 szt.</t>
  </si>
  <si>
    <t>Serweta z włókniny jałowa, foliowana
45 x 75 cm    a  1 szt.</t>
  </si>
  <si>
    <t>PAKIET NR 4  - Kompresy gazowe niejałowe</t>
  </si>
  <si>
    <t>PAKIET NR 5 - Podklad z włókniny i chusta</t>
  </si>
  <si>
    <t>Podkład z włókniny foliowany niejałowy
210cm X 160 cm X 1 SZT</t>
  </si>
  <si>
    <t>Chusta trójkątna włókninowa</t>
  </si>
  <si>
    <t>PAKIET NR 6 - Wata</t>
  </si>
  <si>
    <t>Wata celulozowa – płaty o dużej wchłanialności, bielona x 1 kg</t>
  </si>
  <si>
    <t>kg</t>
  </si>
  <si>
    <t>Wata celulozowa – rolki ā 150 g</t>
  </si>
  <si>
    <t>Wata opatrunkowa bawełniano – wiskozowa ā 200 g</t>
  </si>
  <si>
    <t>Wata opatrunkowa bawełniano – wiskozowa ā 500 g</t>
  </si>
  <si>
    <t>PAKIET NR 7 - Opaski dziane, elastyczna, opatrunek syntetyczny</t>
  </si>
  <si>
    <t>Opaska dziana, wiskozowa  ,podtrzymująca 2m x 8cm x 1 szt.</t>
  </si>
  <si>
    <t>Opaska dziana, wiskozowa  ,podtrzymująca 4m x 10cm x 1 szt.</t>
  </si>
  <si>
    <t>Opaska dziana, wiskozowa  ,podtrzymująca 4m x 15cm x 1 szt.</t>
  </si>
  <si>
    <t xml:space="preserve">Opaska dziana, wiskozowa  ,podtrzymująca 4m x 5cm x 1 szt. </t>
  </si>
  <si>
    <t>Opaska elastyczna 4m x 15cm z zapinką , tkana , wielokrotnego użytku o uniwersalnym zastosowaniu x 1 szt,</t>
  </si>
  <si>
    <t>Syntetyczny opatrunek /podkład/ pod gips  10 cm x 300  cm</t>
  </si>
  <si>
    <t>Syntetyczny opatrunek /podkład/ pod gips   12 cm x  300   cm</t>
  </si>
  <si>
    <t>Syntetyczny opatrunek /podkład/ pod gips   15 cm x  300   cm</t>
  </si>
  <si>
    <t>PAKIET NR 8 - Opaski gipsowe 12 minut</t>
  </si>
  <si>
    <t>OPASKI GIPSOWE 12 minutowe</t>
  </si>
  <si>
    <t>10 cm x 300 cm</t>
  </si>
  <si>
    <t>12 cm x 300 cm</t>
  </si>
  <si>
    <t>15 cm x 300 cm</t>
  </si>
  <si>
    <t>20 cm x 300 cm</t>
  </si>
  <si>
    <t>PAKIET NR 9 - Plastry opatrunkowe do zaopatrywania ran pooperacyjnych</t>
  </si>
  <si>
    <t xml:space="preserve">PLASTRY OPATRUNKOWE JAŁOWE DO ZAOPATRYWANIA RAN POOPERACYJNYCH  Z POWŁOKĄ ZAPOBIEGAJĄCĄ PRZYKLEJANIU SIĘ DO RANY W OPAKOWANIACH ZGRZEWNYCH  PO 1 SZT.  </t>
  </si>
  <si>
    <t>7,2 cm x 5 cm x 1 szt.</t>
  </si>
  <si>
    <t xml:space="preserve">10 cm x 8 cm x 1 szt. </t>
  </si>
  <si>
    <t>10 cm x 6 cm x 1 szt.</t>
  </si>
  <si>
    <t>15 cm x 6 cm x 1 szt.</t>
  </si>
  <si>
    <t xml:space="preserve">15 cm x 8 cm x 1 szt. </t>
  </si>
  <si>
    <t>20 cm x 8 cm x 1 szt.</t>
  </si>
  <si>
    <t>20 cm x 10 cm x 1 szt.</t>
  </si>
  <si>
    <t>25 cm x 10 cm x 1 szt.</t>
  </si>
  <si>
    <t>30 cm x 10 cm x 1 szt.</t>
  </si>
  <si>
    <t>35 cm x 10 cm x 1 szt.</t>
  </si>
  <si>
    <t>PAKIET NR 10  - Siatki opatrunkowe elastyczne typu rękaw</t>
  </si>
  <si>
    <t>1m x 3,5 – 4,5 cm</t>
  </si>
  <si>
    <t xml:space="preserve">1m x 9,0 – 11,0 cm </t>
  </si>
  <si>
    <t xml:space="preserve">1m x 13,0 – 15,0 cm </t>
  </si>
  <si>
    <t>PAKIET NR 11 - Opatrunek jałowy gazowy nasączony parafiną</t>
  </si>
  <si>
    <t>OPATRUNEK JAŁOWY GAZOWY NASĄCZONY PARAFINĄ</t>
  </si>
  <si>
    <t>5cm x 5 cm x 1 szt.</t>
  </si>
  <si>
    <t>10cm x 10 cm x 1 szt.</t>
  </si>
  <si>
    <t xml:space="preserve">Uniwersalny przylepiec mocujący na tkaninie, hipoalergiczny 5 m x 2,5 cm x 1 szt. </t>
  </si>
  <si>
    <t xml:space="preserve">Przylepiec włókninowy mocujący, hipoalergiczny 9,14 m x 2,5 x 1 szt. </t>
  </si>
  <si>
    <t>Przylepiec hypoalergiczny mocujący z włókniny poliestrowej, pokryty klejem akrylowym, bez zawartości tlenku cynku, perforowany na całej długości, co umożliwia dzielenie wzdłuż i w poprzek bez użycia nożyczek, oddychający, wodoodporny 9,14 m x 5 cm x 1 szt.</t>
  </si>
  <si>
    <t xml:space="preserve">Przylepiec mocujący ze sztucznego jedwabiu ,hipoalergiczny 9,14 m x 5 cm x 1 szt. </t>
  </si>
  <si>
    <t xml:space="preserve">Przylepiec z opatrunkiem nieprzywierającym do ran na włókninie z klejem akrylowym, hipoalergiczny 1m x 6 cm x 1 szt.  </t>
  </si>
  <si>
    <t>Sterylny przezroczysty półprzepuszczalny opatrunek do mocowania kaniul obwodowych, z wycięciem na port, ramka otaczająca cały opatrunek, zaokrąglone brzegi,  metka do oznaczenia, rozmiar 6x7 cm,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t>
  </si>
  <si>
    <t>Sterylny przezroczysty półprzepuszczalny opatrunek do mocowania kaniul obwodowych u dzieci, ramka otaczająca cały opatrunek, zaokrąglone brzegi, rozmiar 4,4x4,4 cm, odporny na działanie środków dezynfekcyjnych zawierających alkohol, klej akrylowy równomiernie naniesiony na całej powierzchni przylepnej, wyrób medyczny klasy IIa, niepylące, nierwące się w kierunku otwarcia opakowanie z polietylenu  typu folia-folia o wysokiej gęstości, zapewniające   sterylną powierzchnię dla odłożenia opatrunku po otwarciu opakowania. Potwierdzenie bariery folii  dla wirusów =&gt;27nm przez niezależne laboratorium.</t>
  </si>
  <si>
    <t>Sterylny przezroczysty półprzepuszczalny opatrunek do mocowania kaniul obwodowych u dzieci, wzmocnienie włókniną w części obejmującej kaniulę, ramka ułatwiająca aplikację, proste wycięcie na port pionowy, zaokrąglone brzegi,  2 włókninowe paski mocujące, rozmiar 5x5,7 cm,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t>
  </si>
  <si>
    <t>Bakteriobójczy opatrunek z PU do cewników centralnych z hydrożelem zawierającym 2% glukonian chlorheksydyny. Przezroczysty, z wycięciem, ze wzmocnionym  włókniną od spodu obrzeżem, 8,5 x 11,5 cm, 2 szerokie min. 2,5-3,5 cm aplikatory, z ramką, metką i 2 paskami mocującymi, odporny na działanie środków dezynfekcyjnych zawierających alkohol, wyrób medyczny klasy III,  opakowanie typu folia-folia. Potwierdzenie bariery folii  dla wirusów =&gt;27nm przez niezależne laboratorium.</t>
  </si>
  <si>
    <t>Poliuertanowy opatrunek wyspowy, z klejem akrylowym, przezroczysty z centralnie umieszczoną wkładką chłonną, wodoodporny, oddychający, z ramką do aseptycznej aplikacji, sterylny; rozmiar wkładki: 2,5x4cm; rozmiar opatrunku: 5x7cm.klasa IIa , op. 50szt.</t>
  </si>
  <si>
    <t>……………………………………………………………………………….………………..</t>
  </si>
  <si>
    <t>(Popis i pieczęć Wykonawcy lub osoby upoważnionej)</t>
  </si>
  <si>
    <t xml:space="preserve"> 1m x 0,15 – 1,5 cm</t>
  </si>
  <si>
    <t xml:space="preserve"> 1m x 1,5 – 2,5 cm </t>
  </si>
  <si>
    <t xml:space="preserve"> 1m x 5,0 – 7,0 cm </t>
  </si>
  <si>
    <t xml:space="preserve"> 1m x 7,0 – 9,0 cm </t>
  </si>
  <si>
    <t xml:space="preserve">
Pojedynczo pakowany, sterylny opatrunek  z folii  poliuretanowej do mocowania i zabezpieczania wkłuć donaczyniowych u noworodków i niemowląt , rozmiar 3,8x4,5cm ,  ze wzmocnionymi  z 4 stron włókniną brzegami. Folia pokryta hydrofilowym klejem akrylowym
naniesionym w siateczkę , ramka ułatwiająca aplikację i metka do oznaczania , opatrunek  odporny na działanie środków dezynfekcyjnych zawierających alkohol.
Na części foliowej klej jest naniesiony wzorem diamentu a na wzmocnieniu  klej naniesiony jest w sposób równomierny . Dodatkowe laminowane paski z włókniny (w tym
jeden z kolorową aplikacją) do mocowania cewnika/kaniuli oraz laminowana włókninowa metka do oznaczania. Opatrunek posiada zaokrąglone brzegi ,  przepuszczalność dla pary wodnej powyżej 10.000 g/m 2 /37ºC/24h.
</t>
  </si>
  <si>
    <r>
      <t xml:space="preserve">WARTOŚĆ OGÓLNA BRUTTO </t>
    </r>
    <r>
      <rPr>
        <sz val="9"/>
        <color indexed="8"/>
        <rFont val="Calibri"/>
        <family val="2"/>
      </rPr>
      <t>(wartość ogólna netto + kwota podatku )</t>
    </r>
  </si>
  <si>
    <r>
      <t xml:space="preserve">WARTOŚĆ OGÓLNA BRUTTO </t>
    </r>
    <r>
      <rPr>
        <sz val="9"/>
        <color indexed="8"/>
        <rFont val="Calibri"/>
        <family val="2"/>
      </rPr>
      <t>(wartość o</t>
    </r>
    <r>
      <rPr>
        <sz val="9"/>
        <rFont val="Arial"/>
        <family val="0"/>
      </rPr>
      <t>gólna netto + kwota podatku )</t>
    </r>
  </si>
  <si>
    <r>
      <t xml:space="preserve">WARTOŚĆ OGÓLNA BRUTTO </t>
    </r>
    <r>
      <rPr>
        <sz val="9"/>
        <color indexed="8"/>
        <rFont val="Calibri"/>
        <family val="2"/>
      </rPr>
      <t>(wartość ogólna netto + k</t>
    </r>
    <r>
      <rPr>
        <sz val="9"/>
        <rFont val="Arial"/>
        <family val="0"/>
      </rPr>
      <t>wota podatku )</t>
    </r>
  </si>
  <si>
    <t>Sterylny zestaw do iniekcji o składzie : kompresy włókninowe nasaczone 70% alkoholem izopropylowym o właściowościach dezynfekujacych oraz kompresy włókninowe suche ,wymiar obu kompresów po złozeniu 30 mm x 30 mm, wymiar całkowity obu kompresów 60 mm x 30 mm 
opakowanie zawiera 50 par kompresów suchy+mokry</t>
  </si>
  <si>
    <t xml:space="preserve">Kompresy włókninowe 30g/m2 , 4-warstwy,  niejałowe, 5x5cm x 100 szt w opakowaniu </t>
  </si>
  <si>
    <t>Jałowy opatrunek włókninowy,  hypoalergiczny z klejem akrylowym z zaokrąglonymi brzegami do mocowania kaniul w miejscu wkłucia. 5,1 – 7,6 cm  x 1szt ***</t>
  </si>
  <si>
    <t>Kompresy gazowe niejałowe 17 nitkowe, 16 warstwowe , podwijanymi brzegami ,
z nitką RTG będącą integralna częścią  całego kompresu; ***
10cm x 10cm  a 100 szt.  x 1 op.</t>
  </si>
  <si>
    <t>Kompresy gazowe niejałowe 17 nitkowe, 16 warstwowe , podwijanymi brzegami ,
z nitką RTG będącą integralna częścią całego kompresu; ***
10cm x 10cm  a 10 szt.  x 1 op.</t>
  </si>
  <si>
    <t>Kompresy gazowe niejałowe 17 nitkowe, 16 warstwowe , podwijanymi brzegami ,
z nitką RTG będącą integralna częścią całego kompresu; ***
10cm x 10cm  a 20 szt.  x 1 op.</t>
  </si>
  <si>
    <t>Kompresy gazowe niejałowe 17 nitkowe, 16 warstwowe , podwijanymi brzegami ,
z nitką RTG będącą integralna częścią całego kompresu; ***
10cm x 10cm  a 40 szt.  x 1 op.</t>
  </si>
  <si>
    <t>Kompresy gazowe niejałowe 17 nitkowe, 12warstwowe , podwijanymi brzegami ,
z nitką RTG będącą integralna częścią całego kompresu; ***
7.5cm x 7.5cm  a 20 szt.  x 1 op.</t>
  </si>
  <si>
    <r>
      <t>Serweta operacyjna jałowa z nitką RTG i tasiemką  8 – warstwowe, 17 nitkowe , 
45cm x 45cm ā 2 szt</t>
    </r>
    <r>
      <rPr>
        <b/>
        <sz val="10"/>
        <rFont val="Calibri"/>
        <family val="2"/>
      </rPr>
      <t xml:space="preserve">.  </t>
    </r>
    <r>
      <rPr>
        <sz val="10"/>
        <rFont val="Calibri"/>
        <family val="2"/>
      </rPr>
      <t xml:space="preserve"> ***</t>
    </r>
  </si>
  <si>
    <r>
      <t xml:space="preserve">Setony gazowe 17 nitkowe 4 warstwowe jałowe 
2 m x 1 cm </t>
    </r>
    <r>
      <rPr>
        <b/>
        <sz val="10"/>
        <rFont val="Calibri"/>
        <family val="2"/>
      </rPr>
      <t>***</t>
    </r>
  </si>
  <si>
    <r>
      <t xml:space="preserve">Setony gazowe 17 nitkowe 4 warstwowe jałowe 
2 m x 2 cm </t>
    </r>
    <r>
      <rPr>
        <b/>
        <sz val="10"/>
        <rFont val="Calibri"/>
        <family val="2"/>
      </rPr>
      <t>***</t>
    </r>
  </si>
  <si>
    <r>
      <t xml:space="preserve">Setony gazowe 17 nitkowe 4 warstwowe jałowe 
2 m x 5 cm </t>
    </r>
    <r>
      <rPr>
        <b/>
        <sz val="10"/>
        <rFont val="Calibri"/>
        <family val="2"/>
      </rPr>
      <t>***</t>
    </r>
  </si>
  <si>
    <r>
      <t xml:space="preserve">Tupfery gazowe jałowe typu kula  z nitką RTG
30cm x 30cm ā 20 szt.   </t>
    </r>
    <r>
      <rPr>
        <b/>
        <sz val="10"/>
        <rFont val="Calibri"/>
        <family val="2"/>
      </rPr>
      <t>***</t>
    </r>
  </si>
  <si>
    <r>
      <t xml:space="preserve">Tupfery gazowe jałowe typu fasola z nitką RTG
15cm x 15cm ā 10 szt.  </t>
    </r>
    <r>
      <rPr>
        <b/>
        <sz val="10"/>
        <rFont val="Calibri"/>
        <family val="2"/>
      </rPr>
      <t xml:space="preserve"> ***</t>
    </r>
  </si>
  <si>
    <r>
      <t xml:space="preserve">WARTOŚĆ OGÓLNA BRUTTO </t>
    </r>
    <r>
      <rPr>
        <sz val="10"/>
        <color indexed="8"/>
        <rFont val="Calibri"/>
        <family val="2"/>
      </rPr>
      <t>(wartość ogólna netto + kwota podatku )</t>
    </r>
  </si>
  <si>
    <r>
      <t xml:space="preserve">Kompresy gazowe niejałowe 13 nitkowe, 8 warstwowe, z podwijanymi brzegami, </t>
    </r>
    <r>
      <rPr>
        <b/>
        <sz val="10"/>
        <rFont val="Calibri"/>
        <family val="2"/>
      </rPr>
      <t xml:space="preserve">*** </t>
    </r>
    <r>
      <rPr>
        <sz val="10"/>
        <rFont val="Calibri"/>
        <family val="2"/>
      </rPr>
      <t>5cm x 5cm ā 100 szt.   x 1 op</t>
    </r>
  </si>
  <si>
    <r>
      <t xml:space="preserve">   Kompresy gazowe niejałowe 13 nitkowe,   8 warstwowe, podwijanymi brzegami </t>
    </r>
    <r>
      <rPr>
        <b/>
        <sz val="10"/>
        <rFont val="Calibri"/>
        <family val="2"/>
      </rPr>
      <t>***</t>
    </r>
    <r>
      <rPr>
        <sz val="10"/>
        <rFont val="Calibri"/>
        <family val="2"/>
      </rPr>
      <t xml:space="preserve"> 7,5cm x 7,5 cm ā 100 szt. x 1 op</t>
    </r>
  </si>
  <si>
    <r>
      <t>Kompresy gazowe niejałowe 13 nitkowe, 8  warstwowe, podwijanymi brzegami,</t>
    </r>
    <r>
      <rPr>
        <b/>
        <sz val="10"/>
        <rFont val="Calibri"/>
        <family val="2"/>
      </rPr>
      <t>***</t>
    </r>
    <r>
      <rPr>
        <sz val="10"/>
        <rFont val="Calibri"/>
        <family val="2"/>
      </rPr>
      <t xml:space="preserve"> 10cm x 10cm ā 100 szt. x 1 op</t>
    </r>
  </si>
  <si>
    <r>
      <t>Kompresy gazowe niejałowe 17 nitkowe, 16  warstwowe, podwijanymi brzegami</t>
    </r>
    <r>
      <rPr>
        <b/>
        <sz val="10"/>
        <rFont val="Calibri"/>
        <family val="2"/>
      </rPr>
      <t xml:space="preserve">*** </t>
    </r>
    <r>
      <rPr>
        <sz val="10"/>
        <rFont val="Calibri"/>
        <family val="2"/>
      </rPr>
      <t>10cm x 10cm ā 100 szt. x 1 op</t>
    </r>
  </si>
  <si>
    <r>
      <t xml:space="preserve">Kompresy gazowe jałowe 17 nitkowe, 8 warstwowe, podwijanymi brzegami </t>
    </r>
    <r>
      <rPr>
        <b/>
        <sz val="10"/>
        <rFont val="Calibri"/>
        <family val="2"/>
      </rPr>
      <t xml:space="preserve"> *** </t>
    </r>
    <r>
      <rPr>
        <sz val="10"/>
        <rFont val="Calibri"/>
        <family val="2"/>
      </rPr>
      <t>ā 3 szt.;  5cm x 5cm x 1 op</t>
    </r>
  </si>
  <si>
    <r>
      <t xml:space="preserve">Kompresy gazowe jałowe 17 nitkowe, 8 warstwowe, podwijanymi brzegami </t>
    </r>
    <r>
      <rPr>
        <b/>
        <sz val="10"/>
        <rFont val="Calibri"/>
        <family val="2"/>
      </rPr>
      <t xml:space="preserve"> *** </t>
    </r>
    <r>
      <rPr>
        <sz val="10"/>
        <rFont val="Calibri"/>
        <family val="2"/>
      </rPr>
      <t>ā  3 szt.;   7,5cm x 7,5cm x 1 op</t>
    </r>
  </si>
  <si>
    <r>
      <t xml:space="preserve">Kompresy gazowe jałowe 17 nitkowe, 8 warstwowe, podwijanymi brzegami </t>
    </r>
    <r>
      <rPr>
        <b/>
        <sz val="10"/>
        <rFont val="Calibri"/>
        <family val="2"/>
      </rPr>
      <t xml:space="preserve"> *** </t>
    </r>
    <r>
      <rPr>
        <sz val="10"/>
        <rFont val="Calibri"/>
        <family val="2"/>
      </rPr>
      <t>ā  3 szt.;    10cm x 10cm. X 1 op</t>
    </r>
  </si>
  <si>
    <t>WARTOŚĆ OGÓLNA BRUTTO (wartość ogólna netto + kwota podatku )</t>
  </si>
  <si>
    <r>
      <t xml:space="preserve">Hypoalergiczne , samoprzylepne  paski do bezurazowego zamykania brzegów ran , wzmocnione
75 mm x 6mm /+ - 3mm/ x </t>
    </r>
    <r>
      <rPr>
        <b/>
        <sz val="10"/>
        <rFont val="Calibri"/>
        <family val="2"/>
      </rPr>
      <t>3 pasków w 1 opakowaniu</t>
    </r>
  </si>
  <si>
    <r>
      <t xml:space="preserve">Hypoalergiczne , samoprzylepne  paski do bezurazowego                  zamykania  brzegów ran , wzmocnione
100 mm x 12 mm /+ - 3mm/  x </t>
    </r>
    <r>
      <rPr>
        <b/>
        <sz val="10"/>
        <rFont val="Calibri"/>
        <family val="2"/>
      </rPr>
      <t>6 pasków w 1 opakowaniu</t>
    </r>
  </si>
  <si>
    <r>
      <t xml:space="preserve">Preparat do ochrony skóry, bez zawartości alkoholu, nafty i wazeliny. </t>
    </r>
    <r>
      <rPr>
        <sz val="10"/>
        <color indexed="10"/>
        <rFont val="Calibri"/>
        <family val="2"/>
      </rPr>
      <t>.</t>
    </r>
    <r>
      <rPr>
        <sz val="10"/>
        <rFont val="Calibri"/>
        <family val="2"/>
      </rPr>
      <t xml:space="preserve"> Szybko wysycha, tworząc na skórze oddychającą, przejrzystą błonę. Sterylny i nietoksyczny, w atomizerze 28 – 30ml.  PRÓBKA</t>
    </r>
  </si>
  <si>
    <r>
      <t>Preparat do ochrony skóry, bez zawartości alkoholu, nafty i wazeliny. Szybko wysycha, tworząc na skórze oddychającą, przejrzystą błonę. Sterylny i nietoksyczny, w</t>
    </r>
    <r>
      <rPr>
        <sz val="10"/>
        <color indexed="8"/>
        <rFont val="Calibri"/>
        <family val="2"/>
      </rPr>
      <t xml:space="preserve"> kremie 92</t>
    </r>
    <r>
      <rPr>
        <sz val="10"/>
        <color indexed="10"/>
        <rFont val="Calibri"/>
        <family val="2"/>
      </rPr>
      <t xml:space="preserve"> </t>
    </r>
    <r>
      <rPr>
        <sz val="10"/>
        <color indexed="8"/>
        <rFont val="Calibri"/>
        <family val="2"/>
      </rPr>
      <t>- 95g.  PRÓBKA</t>
    </r>
  </si>
  <si>
    <r>
      <t xml:space="preserve">Poliuertanowy opatrunek wyspowy, z klejem akrylowym, przezroczysty z centralnie umieszczoną wkładką chłonną, wodoodporny, oddychający, z ramką do aseptycznej aplikacji, sterylny.; rozmiar wkładki: 4,5x6cm; rozmiar opatrunku: 9x10cm.klasa IIa , </t>
    </r>
    <r>
      <rPr>
        <b/>
        <sz val="10"/>
        <rFont val="Calibri"/>
        <family val="2"/>
      </rPr>
      <t>op.25szt.</t>
    </r>
  </si>
  <si>
    <r>
      <t>WARTOŚĆ OGÓLNA BRUTTO</t>
    </r>
    <r>
      <rPr>
        <sz val="9"/>
        <color indexed="8"/>
        <rFont val="Calibri"/>
        <family val="2"/>
      </rPr>
      <t xml:space="preserve"> (wartość ogólna netto + kwota podatku )</t>
    </r>
  </si>
  <si>
    <t>SIATKI OPATRUNKOWE ELASTYCZNE TYPU RĘKAW - SIATKI OPATRUNKOWE ELASTYCZNE typu rękaw, wykonana z przędzy poliamidowo-poliuretanowej</t>
  </si>
  <si>
    <r>
      <t xml:space="preserve"> </t>
    </r>
    <r>
      <rPr>
        <sz val="10"/>
        <color indexed="8"/>
        <rFont val="Calibri"/>
        <family val="2"/>
      </rPr>
      <t xml:space="preserve">1m x 2,5 – 3,5 cm </t>
    </r>
  </si>
  <si>
    <t>Załącznik nr 3 do SIWZ</t>
  </si>
  <si>
    <t xml:space="preserve">Do wkłucia centralnego </t>
  </si>
  <si>
    <t xml:space="preserve">Do zmiany opatrunku </t>
  </si>
  <si>
    <t xml:space="preserve">Do dezynfekcji </t>
  </si>
  <si>
    <t>Do zakładania szwów – Poradnia chirurgiczna</t>
  </si>
  <si>
    <t>Zestawy opatrunkowe do procedur medycznych</t>
  </si>
  <si>
    <t>zest.</t>
  </si>
  <si>
    <t>Zestaw noworodkowy</t>
  </si>
  <si>
    <t>Do cewnikowania II - Poradnia urologiczna - urologiczny</t>
  </si>
  <si>
    <t xml:space="preserve">Do cewnikowania </t>
  </si>
  <si>
    <t>Zestaw porodowy</t>
  </si>
  <si>
    <t>szt</t>
  </si>
  <si>
    <t>Opatrunek włóknionnowao - fliowy do mocowania kaniul  op =a'50, rozm. 5,8cm x 8cm ( +/- 3mm)</t>
  </si>
  <si>
    <t>Gaza bawełniana niejałowa 13-nitkowa, 1m x 1m</t>
  </si>
  <si>
    <t>Kompresy celulozowe  20cm x 30cm, op=0,5kg</t>
  </si>
  <si>
    <t>Kompresy celulozowe  4cm x 5cm, op=1000 szt.</t>
  </si>
  <si>
    <t>Sterylny, poliuretanowy opatrunek do mocowania cewników centralnych z dwoma wcięciami. Rozmiar 10 x 12cm z ramką i metką. Obrzeża wzmocnione od spoduwłóknina z każdej strony.Odporne na działanie śr. dezynfekujących zawierających alkohol. Klej akrylowy naniesiony równomiernir. Wyrób medyczny klasy IIa, opakowanie typu folia-folia. Potwierdzenie bariery folii dla wirusów =&gt;27nm przez niezależne laboratorium na podstawie badań statystycznie zmiennej ilości próbek (min. 30)
10cm x 12cm +/- 2 cm   x 1 sztuka ***</t>
  </si>
  <si>
    <t>Sterylny poliuretanowy opatrunek do mocowania kaniul obwodowych, z wycięciem na port, rozmiar 7x8,5 cm, z metką i dwoma paskamiwłókninowymi.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t>
  </si>
  <si>
    <t>Zestaw dom pobierania materiału do badań</t>
  </si>
  <si>
    <t>PAKIET NR 14 - Zestawy porodowe i noworodkowe oraz zestawy opatrunkowe do procedur medycznych</t>
  </si>
  <si>
    <t>PAKIET NR 13 - Hypoalergiczne paski do zamykania brzegów ran</t>
  </si>
  <si>
    <t>PAKIET NR 12 - Przylepce, preparat do ochrony skóry</t>
  </si>
  <si>
    <t>SIWZ/DN/DZ/341/21/2018</t>
  </si>
  <si>
    <t>Oferowane zestawy zgodnie z opisem w Załączniku nr 1 do SIWZ</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</si>
</sst>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0\ _z_ł_-;\-* #,##0.00\ _z_ł_-;_-* \-??\ _z_ł_-;_-@_-"/>
    <numFmt numFmtId="166" formatCode="#,##0.00&quot; zł&quot;"/>
    <numFmt numFmtId="167" formatCode="_-* #,##0.00&quot; zł&quot;_-;\-* #,##0.00&quot; zł&quot;_-;_-* \-??&quot; zł&quot;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s>
  <fonts count="16">
    <font>
      <sz val="10"/>
      <name val="Arial"/>
      <family val="0"/>
    </font>
    <font>
      <sz val="9"/>
      <color indexed="8"/>
      <name val="Calibri"/>
      <family val="2"/>
    </font>
    <font>
      <b/>
      <sz val="9"/>
      <color indexed="8"/>
      <name val="Calibri"/>
      <family val="2"/>
    </font>
    <font>
      <sz val="9"/>
      <name val="Calibri"/>
      <family val="2"/>
    </font>
    <font>
      <sz val="5"/>
      <color indexed="8"/>
      <name val="Calibri"/>
      <family val="2"/>
    </font>
    <font>
      <b/>
      <sz val="9"/>
      <name val="Calibri"/>
      <family val="2"/>
    </font>
    <font>
      <sz val="8"/>
      <name val="Arial"/>
      <family val="0"/>
    </font>
    <font>
      <sz val="9"/>
      <name val="Arial"/>
      <family val="0"/>
    </font>
    <font>
      <sz val="10"/>
      <name val="Calibri"/>
      <family val="2"/>
    </font>
    <font>
      <b/>
      <sz val="10"/>
      <name val="Calibri"/>
      <family val="2"/>
    </font>
    <font>
      <b/>
      <sz val="10"/>
      <color indexed="8"/>
      <name val="Calibri"/>
      <family val="2"/>
    </font>
    <font>
      <sz val="10"/>
      <color indexed="8"/>
      <name val="Calibri"/>
      <family val="2"/>
    </font>
    <font>
      <b/>
      <sz val="10"/>
      <color indexed="58"/>
      <name val="Calibri"/>
      <family val="2"/>
    </font>
    <font>
      <sz val="10"/>
      <color indexed="10"/>
      <name val="Calibri"/>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31"/>
        <bgColor indexed="64"/>
      </patternFill>
    </fill>
  </fills>
  <borders count="1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44" fontId="1" fillId="0" borderId="0" xfId="0" applyNumberFormat="1" applyFont="1" applyAlignment="1">
      <alignment horizontal="center" vertical="center"/>
    </xf>
    <xf numFmtId="0" fontId="2" fillId="2"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7" fontId="1" fillId="0" borderId="1" xfId="15" applyNumberFormat="1"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wrapText="1"/>
    </xf>
    <xf numFmtId="9" fontId="1" fillId="0" borderId="1" xfId="0" applyNumberFormat="1" applyFont="1" applyBorder="1" applyAlignment="1">
      <alignment horizontal="center" vertical="center"/>
    </xf>
    <xf numFmtId="7" fontId="2" fillId="0" borderId="1" xfId="15" applyNumberFormat="1" applyFont="1" applyFill="1" applyBorder="1" applyAlignment="1">
      <alignment horizontal="center" vertical="center" wrapText="1"/>
    </xf>
    <xf numFmtId="7" fontId="1" fillId="0" borderId="1" xfId="15"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44" fontId="1" fillId="0" borderId="0" xfId="0" applyNumberFormat="1" applyFont="1" applyBorder="1" applyAlignment="1">
      <alignment horizontal="center" vertical="center" wrapText="1"/>
    </xf>
    <xf numFmtId="43" fontId="2" fillId="0" borderId="0" xfId="15" applyFont="1" applyFill="1" applyBorder="1" applyAlignment="1">
      <alignment horizontal="center" vertical="center" wrapText="1"/>
    </xf>
    <xf numFmtId="9"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vertical="top" wrapText="1"/>
    </xf>
    <xf numFmtId="2" fontId="3" fillId="0" borderId="2" xfId="0" applyNumberFormat="1"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wrapText="1"/>
    </xf>
    <xf numFmtId="7" fontId="1" fillId="0" borderId="1" xfId="15" applyNumberFormat="1" applyFont="1" applyBorder="1" applyAlignment="1">
      <alignment horizontal="center" vertical="center" wrapText="1"/>
    </xf>
    <xf numFmtId="0" fontId="3" fillId="0" borderId="0" xfId="0" applyFont="1" applyBorder="1" applyAlignment="1">
      <alignment horizontal="center" vertical="center" wrapText="1"/>
    </xf>
    <xf numFmtId="7" fontId="1" fillId="0" borderId="0" xfId="15" applyNumberFormat="1" applyFont="1" applyBorder="1" applyAlignment="1">
      <alignment horizontal="center" vertical="center" wrapText="1"/>
    </xf>
    <xf numFmtId="44" fontId="3" fillId="0" borderId="0" xfId="0" applyNumberFormat="1" applyFont="1" applyAlignment="1">
      <alignment horizontal="center" vertical="center"/>
    </xf>
    <xf numFmtId="0" fontId="3" fillId="0" borderId="0" xfId="0" applyFont="1" applyAlignment="1">
      <alignment/>
    </xf>
    <xf numFmtId="166" fontId="3" fillId="0" borderId="2" xfId="0" applyNumberFormat="1" applyFont="1" applyBorder="1" applyAlignment="1">
      <alignment horizontal="center" vertical="center" wrapText="1"/>
    </xf>
    <xf numFmtId="44" fontId="1" fillId="0" borderId="0" xfId="15"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xf>
    <xf numFmtId="0" fontId="9" fillId="0" borderId="0" xfId="0" applyFont="1" applyAlignment="1">
      <alignment/>
    </xf>
    <xf numFmtId="0" fontId="10" fillId="0" borderId="0" xfId="0" applyFont="1" applyAlignment="1">
      <alignment vertical="center"/>
    </xf>
    <xf numFmtId="0" fontId="10" fillId="2" borderId="1" xfId="0" applyFont="1" applyFill="1" applyBorder="1" applyAlignment="1">
      <alignment horizontal="center" vertical="center" wrapText="1"/>
    </xf>
    <xf numFmtId="44" fontId="10"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2" fontId="8" fillId="0" borderId="2" xfId="0" applyNumberFormat="1" applyFont="1" applyBorder="1" applyAlignment="1">
      <alignment horizontal="center" vertical="center" wrapText="1"/>
    </xf>
    <xf numFmtId="0" fontId="8" fillId="0" borderId="1" xfId="0" applyFont="1" applyBorder="1" applyAlignment="1">
      <alignment horizontal="center" wrapText="1"/>
    </xf>
    <xf numFmtId="0" fontId="11" fillId="0" borderId="1" xfId="0" applyFont="1" applyFill="1" applyBorder="1" applyAlignment="1">
      <alignment horizontal="center" vertical="center" wrapText="1"/>
    </xf>
    <xf numFmtId="164" fontId="8" fillId="0" borderId="2"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0" fontId="8" fillId="0" borderId="0" xfId="0" applyFont="1" applyBorder="1" applyAlignment="1">
      <alignment horizont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44" fontId="11" fillId="0" borderId="0" xfId="0" applyNumberFormat="1" applyFont="1" applyBorder="1" applyAlignment="1">
      <alignment horizontal="center" vertical="center" wrapText="1"/>
    </xf>
    <xf numFmtId="43" fontId="10" fillId="0" borderId="0" xfId="15" applyFont="1" applyFill="1" applyBorder="1" applyAlignment="1">
      <alignment horizontal="center" vertical="center" wrapText="1"/>
    </xf>
    <xf numFmtId="0" fontId="8" fillId="0" borderId="0" xfId="0" applyFont="1" applyAlignment="1">
      <alignment horizontal="center" vertical="center"/>
    </xf>
    <xf numFmtId="44" fontId="8"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xf>
    <xf numFmtId="0" fontId="8" fillId="0" borderId="1" xfId="0" applyFont="1" applyBorder="1" applyAlignment="1">
      <alignment horizontal="center" vertical="center" wrapText="1"/>
    </xf>
    <xf numFmtId="166" fontId="8" fillId="0" borderId="2" xfId="0" applyNumberFormat="1" applyFont="1" applyBorder="1" applyAlignment="1">
      <alignment horizontal="center" vertical="center" wrapText="1"/>
    </xf>
    <xf numFmtId="0" fontId="8" fillId="0" borderId="0" xfId="0" applyFont="1" applyBorder="1" applyAlignment="1">
      <alignment horizontal="center" vertical="center" wrapText="1"/>
    </xf>
    <xf numFmtId="7" fontId="11" fillId="0" borderId="0" xfId="15" applyNumberFormat="1" applyFont="1" applyBorder="1" applyAlignment="1">
      <alignment horizontal="center" vertical="center" wrapText="1"/>
    </xf>
    <xf numFmtId="0" fontId="11" fillId="0" borderId="0" xfId="0" applyFont="1" applyAlignment="1">
      <alignment/>
    </xf>
    <xf numFmtId="44" fontId="11" fillId="0" borderId="0" xfId="0" applyNumberFormat="1" applyFont="1" applyAlignment="1">
      <alignment horizontal="center" vertical="center"/>
    </xf>
    <xf numFmtId="0" fontId="10" fillId="3"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11" fillId="3" borderId="1" xfId="0" applyFont="1" applyFill="1" applyBorder="1" applyAlignment="1">
      <alignment horizontal="center" vertical="center" wrapText="1"/>
    </xf>
    <xf numFmtId="1" fontId="12" fillId="0" borderId="2" xfId="0" applyNumberFormat="1" applyFont="1" applyBorder="1" applyAlignment="1">
      <alignment horizontal="center" vertical="center" wrapText="1"/>
    </xf>
    <xf numFmtId="9" fontId="8" fillId="3" borderId="1" xfId="21" applyFont="1" applyFill="1" applyBorder="1" applyAlignment="1">
      <alignment horizontal="center" vertical="center" wrapText="1"/>
    </xf>
    <xf numFmtId="2" fontId="8" fillId="0" borderId="2" xfId="0" applyNumberFormat="1" applyFont="1" applyBorder="1" applyAlignment="1">
      <alignment horizontal="left" vertical="center" wrapText="1"/>
    </xf>
    <xf numFmtId="1" fontId="8"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Border="1" applyAlignment="1">
      <alignment horizontal="center" wrapText="1"/>
    </xf>
    <xf numFmtId="9" fontId="11" fillId="0" borderId="1"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wrapText="1"/>
    </xf>
    <xf numFmtId="0" fontId="11" fillId="0" borderId="4" xfId="0" applyFont="1" applyFill="1" applyBorder="1" applyAlignment="1">
      <alignment horizontal="center" vertical="center" wrapText="1"/>
    </xf>
    <xf numFmtId="1" fontId="8"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1" xfId="19" applyFont="1" applyBorder="1" applyAlignment="1">
      <alignment horizontal="left" vertical="center" wrapText="1"/>
      <protection/>
    </xf>
    <xf numFmtId="164" fontId="11" fillId="0" borderId="0" xfId="15" applyNumberFormat="1" applyFont="1" applyBorder="1" applyAlignment="1">
      <alignment horizontal="center" vertical="center" wrapText="1"/>
    </xf>
    <xf numFmtId="44" fontId="10" fillId="0" borderId="1" xfId="15" applyNumberFormat="1" applyFont="1" applyFill="1" applyBorder="1" applyAlignment="1">
      <alignment horizontal="center" vertical="center" wrapText="1"/>
    </xf>
    <xf numFmtId="44" fontId="11" fillId="0" borderId="1" xfId="15" applyNumberFormat="1" applyFont="1" applyBorder="1" applyAlignment="1">
      <alignment horizontal="center" vertical="center"/>
    </xf>
    <xf numFmtId="44" fontId="11" fillId="0" borderId="0" xfId="15" applyNumberFormat="1" applyFont="1" applyBorder="1" applyAlignment="1">
      <alignment horizontal="center" vertical="center" wrapText="1"/>
    </xf>
    <xf numFmtId="0" fontId="8" fillId="0" borderId="0" xfId="0" applyFont="1" applyBorder="1" applyAlignment="1">
      <alignment/>
    </xf>
    <xf numFmtId="0" fontId="8" fillId="0" borderId="0" xfId="0" applyFont="1" applyBorder="1" applyAlignment="1">
      <alignment wrapText="1"/>
    </xf>
    <xf numFmtId="0" fontId="10" fillId="0" borderId="0" xfId="0" applyFont="1" applyAlignment="1">
      <alignment vertical="center"/>
    </xf>
    <xf numFmtId="0" fontId="11" fillId="0" borderId="0" xfId="0" applyFont="1" applyAlignment="1">
      <alignment horizontal="center"/>
    </xf>
    <xf numFmtId="0" fontId="11" fillId="0" borderId="0" xfId="0" applyFont="1" applyAlignment="1">
      <alignment horizontal="center" vertical="center"/>
    </xf>
    <xf numFmtId="0" fontId="11" fillId="0" borderId="0" xfId="0" applyFont="1" applyAlignment="1">
      <alignment/>
    </xf>
    <xf numFmtId="167" fontId="11" fillId="0" borderId="0" xfId="0" applyNumberFormat="1" applyFont="1" applyAlignment="1">
      <alignment horizontal="center" vertical="center"/>
    </xf>
    <xf numFmtId="0" fontId="10" fillId="4" borderId="1" xfId="0" applyFont="1" applyFill="1" applyBorder="1" applyAlignment="1">
      <alignment horizontal="center" vertical="center" wrapText="1"/>
    </xf>
    <xf numFmtId="167" fontId="10" fillId="4"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0" fontId="8" fillId="0" borderId="1" xfId="17" applyFont="1" applyBorder="1" applyAlignment="1">
      <alignment horizontal="center" vertical="center" wrapText="1"/>
      <protection/>
    </xf>
    <xf numFmtId="0" fontId="11" fillId="0" borderId="1" xfId="0" applyFont="1" applyBorder="1" applyAlignment="1">
      <alignment horizontal="center" vertical="center" wrapText="1"/>
    </xf>
    <xf numFmtId="0" fontId="8" fillId="0" borderId="0" xfId="0" applyFont="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167" fontId="11" fillId="0" borderId="0" xfId="0" applyNumberFormat="1" applyFont="1" applyBorder="1" applyAlignment="1">
      <alignment horizontal="center" vertical="center" wrapText="1"/>
    </xf>
    <xf numFmtId="43" fontId="10" fillId="0" borderId="0" xfId="15" applyFont="1" applyFill="1" applyBorder="1" applyAlignment="1" applyProtection="1">
      <alignment horizontal="center" vertical="center" wrapText="1"/>
      <protection/>
    </xf>
    <xf numFmtId="167" fontId="8" fillId="0" borderId="0" xfId="0" applyNumberFormat="1" applyFont="1" applyAlignment="1">
      <alignment horizontal="center" vertical="center"/>
    </xf>
    <xf numFmtId="0" fontId="8"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1" xfId="0" applyFont="1" applyBorder="1" applyAlignment="1">
      <alignment horizontal="center" vertical="top" wrapText="1"/>
    </xf>
    <xf numFmtId="7" fontId="11" fillId="0" borderId="1" xfId="15" applyNumberFormat="1" applyFont="1" applyFill="1" applyBorder="1" applyAlignment="1">
      <alignment horizontal="center" vertical="center" wrapText="1"/>
    </xf>
    <xf numFmtId="0" fontId="8" fillId="0" borderId="0" xfId="0" applyFont="1" applyFill="1" applyAlignment="1">
      <alignment/>
    </xf>
    <xf numFmtId="7" fontId="11" fillId="0" borderId="5" xfId="15" applyNumberFormat="1" applyFont="1" applyBorder="1" applyAlignment="1">
      <alignment horizontal="center" vertical="center"/>
    </xf>
    <xf numFmtId="3" fontId="11" fillId="0" borderId="1"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wrapText="1"/>
    </xf>
    <xf numFmtId="0" fontId="8" fillId="0" borderId="6" xfId="0" applyFont="1" applyBorder="1" applyAlignment="1">
      <alignment horizontal="center" wrapText="1"/>
    </xf>
    <xf numFmtId="0" fontId="8" fillId="0" borderId="1" xfId="0" applyFont="1" applyBorder="1" applyAlignment="1">
      <alignment wrapText="1"/>
    </xf>
    <xf numFmtId="0" fontId="8" fillId="0" borderId="4" xfId="0" applyFont="1" applyBorder="1" applyAlignment="1">
      <alignment wrapText="1"/>
    </xf>
    <xf numFmtId="0" fontId="8" fillId="0" borderId="1" xfId="0" applyFont="1" applyBorder="1" applyAlignment="1">
      <alignment vertical="center" wrapText="1"/>
    </xf>
    <xf numFmtId="0" fontId="8" fillId="0" borderId="4" xfId="0" applyFont="1" applyBorder="1" applyAlignment="1">
      <alignment horizontal="center" vertical="center" wrapText="1"/>
    </xf>
    <xf numFmtId="2" fontId="8" fillId="0" borderId="3"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1" xfId="0"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6" xfId="0" applyFont="1" applyFill="1" applyBorder="1" applyAlignment="1">
      <alignment horizontal="center" wrapText="1"/>
    </xf>
    <xf numFmtId="0" fontId="8"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8" fillId="0" borderId="7" xfId="0" applyFont="1" applyFill="1" applyBorder="1" applyAlignment="1">
      <alignment vertical="center" wrapText="1"/>
    </xf>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0" fontId="0" fillId="0" borderId="6" xfId="0" applyBorder="1" applyAlignment="1">
      <alignment horizontal="center" vertical="center"/>
    </xf>
    <xf numFmtId="1"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xf>
    <xf numFmtId="44" fontId="10" fillId="0" borderId="4" xfId="15" applyNumberFormat="1" applyFont="1" applyFill="1" applyBorder="1" applyAlignment="1">
      <alignment horizontal="center" vertical="center" wrapText="1"/>
    </xf>
    <xf numFmtId="44" fontId="11" fillId="0" borderId="4" xfId="15" applyNumberFormat="1" applyFont="1" applyBorder="1" applyAlignment="1">
      <alignment horizontal="center" vertical="center"/>
    </xf>
    <xf numFmtId="44" fontId="11" fillId="0" borderId="1" xfId="15" applyNumberFormat="1" applyFont="1" applyFill="1" applyBorder="1" applyAlignment="1">
      <alignment horizontal="center" vertical="center"/>
    </xf>
    <xf numFmtId="44" fontId="11" fillId="0" borderId="7" xfId="15" applyNumberFormat="1" applyFont="1" applyFill="1" applyBorder="1" applyAlignment="1">
      <alignment horizontal="center" vertical="center"/>
    </xf>
    <xf numFmtId="44" fontId="11" fillId="0" borderId="1" xfId="15" applyNumberFormat="1" applyFont="1" applyFill="1" applyBorder="1" applyAlignment="1">
      <alignment horizontal="center" vertical="center"/>
    </xf>
    <xf numFmtId="44" fontId="11" fillId="0" borderId="1" xfId="15" applyNumberFormat="1" applyFont="1" applyFill="1" applyBorder="1" applyAlignment="1">
      <alignment horizontal="center" vertical="center" wrapText="1"/>
    </xf>
    <xf numFmtId="44" fontId="10" fillId="0" borderId="1" xfId="15" applyNumberFormat="1" applyFont="1" applyFill="1" applyBorder="1" applyAlignment="1">
      <alignment horizontal="center" vertical="center" wrapText="1"/>
    </xf>
    <xf numFmtId="44" fontId="11" fillId="0" borderId="1" xfId="15" applyNumberFormat="1" applyFont="1" applyBorder="1" applyAlignment="1">
      <alignment horizontal="center" vertical="center"/>
    </xf>
    <xf numFmtId="44" fontId="8" fillId="0" borderId="1" xfId="0" applyNumberFormat="1" applyFont="1" applyBorder="1" applyAlignment="1">
      <alignment horizontal="center" vertical="center"/>
    </xf>
    <xf numFmtId="44" fontId="8" fillId="0" borderId="1" xfId="0" applyNumberFormat="1" applyFont="1" applyBorder="1" applyAlignment="1">
      <alignment horizontal="center" vertical="center" wrapText="1"/>
    </xf>
    <xf numFmtId="44" fontId="2" fillId="0" borderId="1" xfId="15" applyNumberFormat="1" applyFont="1" applyFill="1" applyBorder="1" applyAlignment="1">
      <alignment horizontal="center" vertical="center" wrapText="1"/>
    </xf>
    <xf numFmtId="44" fontId="1" fillId="0" borderId="1" xfId="15" applyNumberFormat="1" applyFont="1" applyBorder="1" applyAlignment="1">
      <alignment horizontal="center" vertical="center"/>
    </xf>
    <xf numFmtId="44" fontId="1" fillId="0" borderId="1" xfId="15" applyNumberFormat="1" applyFont="1" applyBorder="1" applyAlignment="1">
      <alignment horizontal="center" vertical="center" wrapText="1"/>
    </xf>
    <xf numFmtId="44" fontId="11" fillId="0" borderId="1" xfId="15" applyNumberFormat="1" applyFont="1" applyBorder="1" applyAlignment="1">
      <alignment horizontal="center" vertical="center" wrapText="1"/>
    </xf>
    <xf numFmtId="44" fontId="10" fillId="0" borderId="1" xfId="15" applyNumberFormat="1" applyFont="1" applyFill="1" applyBorder="1" applyAlignment="1" applyProtection="1">
      <alignment horizontal="center" vertical="center" wrapText="1"/>
      <protection/>
    </xf>
    <xf numFmtId="44" fontId="11" fillId="0" borderId="1" xfId="15" applyNumberFormat="1" applyFont="1" applyFill="1" applyBorder="1" applyAlignment="1" applyProtection="1">
      <alignment horizontal="center" vertical="center"/>
      <protection/>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0" fillId="0" borderId="6" xfId="0"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5" xfId="0"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44" fontId="0" fillId="0" borderId="1" xfId="0" applyNumberFormat="1" applyFont="1" applyBorder="1" applyAlignment="1">
      <alignment horizontal="center" vertical="center"/>
    </xf>
    <xf numFmtId="44" fontId="0" fillId="0" borderId="1" xfId="0" applyNumberFormat="1" applyFont="1" applyBorder="1" applyAlignment="1">
      <alignment horizontal="center" vertical="center" wrapText="1"/>
    </xf>
  </cellXfs>
  <cellStyles count="10">
    <cellStyle name="Normal" xfId="0"/>
    <cellStyle name="Comma" xfId="15"/>
    <cellStyle name="Comma [0]" xfId="16"/>
    <cellStyle name="Excel Built-in Normal" xfId="17"/>
    <cellStyle name="Hyperlink" xfId="18"/>
    <cellStyle name="Normalny_Arkusz1"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2"/>
  <sheetViews>
    <sheetView workbookViewId="0" topLeftCell="A10">
      <selection activeCell="M16" sqref="M16:M18"/>
    </sheetView>
  </sheetViews>
  <sheetFormatPr defaultColWidth="11.57421875" defaultRowHeight="12.75"/>
  <cols>
    <col min="1" max="1" width="4.00390625" style="36" customWidth="1"/>
    <col min="2" max="2" width="27.57421875" style="36" customWidth="1"/>
    <col min="3" max="3" width="9.00390625" style="36" customWidth="1"/>
    <col min="4" max="4" width="8.7109375" style="36" customWidth="1"/>
    <col min="5" max="5" width="5.57421875" style="36" customWidth="1"/>
    <col min="6" max="6" width="6.28125" style="36" customWidth="1"/>
    <col min="7" max="7" width="10.140625" style="36" customWidth="1"/>
    <col min="8" max="8" width="6.421875" style="36" customWidth="1"/>
    <col min="9" max="9" width="7.28125" style="36" customWidth="1"/>
    <col min="10" max="10" width="11.57421875" style="36" customWidth="1"/>
    <col min="11" max="11" width="9.8515625" style="36" customWidth="1"/>
    <col min="12" max="12" width="12.28125" style="36" customWidth="1"/>
    <col min="13" max="16384" width="11.57421875" style="36" customWidth="1"/>
  </cols>
  <sheetData>
    <row r="1" spans="2:12" ht="12.75">
      <c r="B1" s="37" t="s">
        <v>153</v>
      </c>
      <c r="L1" s="36" t="s">
        <v>131</v>
      </c>
    </row>
    <row r="3" spans="1:13" ht="12.75">
      <c r="A3" s="38" t="s">
        <v>0</v>
      </c>
      <c r="B3" s="60"/>
      <c r="C3" s="60"/>
      <c r="D3" s="60"/>
      <c r="E3" s="54"/>
      <c r="F3" s="60"/>
      <c r="G3" s="61"/>
      <c r="H3" s="52"/>
      <c r="I3" s="52"/>
      <c r="J3" s="52"/>
      <c r="K3" s="54"/>
      <c r="L3" s="52"/>
      <c r="M3" s="52"/>
    </row>
    <row r="4" spans="1:13" ht="51">
      <c r="A4" s="39" t="s">
        <v>1</v>
      </c>
      <c r="B4" s="39" t="s">
        <v>2</v>
      </c>
      <c r="C4" s="39" t="s">
        <v>3</v>
      </c>
      <c r="D4" s="39" t="s">
        <v>4</v>
      </c>
      <c r="E4" s="39" t="s">
        <v>5</v>
      </c>
      <c r="F4" s="39" t="s">
        <v>6</v>
      </c>
      <c r="G4" s="40" t="s">
        <v>7</v>
      </c>
      <c r="H4" s="39" t="s">
        <v>8</v>
      </c>
      <c r="I4" s="39" t="s">
        <v>9</v>
      </c>
      <c r="J4" s="39" t="s">
        <v>10</v>
      </c>
      <c r="K4" s="39" t="s">
        <v>11</v>
      </c>
      <c r="L4" s="39" t="s">
        <v>12</v>
      </c>
      <c r="M4" s="39" t="s">
        <v>13</v>
      </c>
    </row>
    <row r="5" spans="1:13" ht="153">
      <c r="A5" s="62">
        <v>1</v>
      </c>
      <c r="B5" s="63" t="s">
        <v>100</v>
      </c>
      <c r="C5" s="41"/>
      <c r="D5" s="62"/>
      <c r="E5" s="64" t="s">
        <v>14</v>
      </c>
      <c r="F5" s="65">
        <v>250</v>
      </c>
      <c r="G5" s="45"/>
      <c r="H5" s="66">
        <v>0.08</v>
      </c>
      <c r="I5" s="149">
        <f>G5*H5</f>
        <v>0</v>
      </c>
      <c r="J5" s="149">
        <f>G5+I5</f>
        <v>0</v>
      </c>
      <c r="K5" s="150">
        <f>F5*G5</f>
        <v>0</v>
      </c>
      <c r="L5" s="149">
        <f>K5*H5</f>
        <v>0</v>
      </c>
      <c r="M5" s="149">
        <f>K5+L5</f>
        <v>0</v>
      </c>
    </row>
    <row r="6" spans="1:13" ht="38.25">
      <c r="A6" s="62">
        <v>2</v>
      </c>
      <c r="B6" s="67" t="s">
        <v>101</v>
      </c>
      <c r="C6" s="56"/>
      <c r="D6" s="62"/>
      <c r="E6" s="64" t="s">
        <v>14</v>
      </c>
      <c r="F6" s="68">
        <v>5000</v>
      </c>
      <c r="G6" s="45"/>
      <c r="H6" s="66">
        <v>0.08</v>
      </c>
      <c r="I6" s="149">
        <f>G6*H6</f>
        <v>0</v>
      </c>
      <c r="J6" s="149">
        <f>G6+I6</f>
        <v>0</v>
      </c>
      <c r="K6" s="150">
        <f>F6*G6</f>
        <v>0</v>
      </c>
      <c r="L6" s="149">
        <f>K6*H6</f>
        <v>0</v>
      </c>
      <c r="M6" s="149">
        <f>K6+L6</f>
        <v>0</v>
      </c>
    </row>
    <row r="7" spans="1:13" ht="76.5">
      <c r="A7" s="62">
        <v>3</v>
      </c>
      <c r="B7" s="67" t="s">
        <v>102</v>
      </c>
      <c r="C7" s="69"/>
      <c r="D7" s="62"/>
      <c r="E7" s="64" t="s">
        <v>15</v>
      </c>
      <c r="F7" s="68">
        <v>20000</v>
      </c>
      <c r="G7" s="45"/>
      <c r="H7" s="66">
        <v>0.08</v>
      </c>
      <c r="I7" s="149">
        <f>G7*H7</f>
        <v>0</v>
      </c>
      <c r="J7" s="149">
        <f>G7+I7</f>
        <v>0</v>
      </c>
      <c r="K7" s="150">
        <f>F7*G7</f>
        <v>0</v>
      </c>
      <c r="L7" s="149">
        <f>K7*H7</f>
        <v>0</v>
      </c>
      <c r="M7" s="149">
        <f>K7+L7</f>
        <v>0</v>
      </c>
    </row>
    <row r="8" spans="1:13" ht="140.25">
      <c r="A8" s="56">
        <v>4</v>
      </c>
      <c r="B8" s="67" t="s">
        <v>16</v>
      </c>
      <c r="C8" s="69"/>
      <c r="D8" s="44"/>
      <c r="E8" s="70" t="s">
        <v>15</v>
      </c>
      <c r="F8" s="68">
        <v>1000</v>
      </c>
      <c r="G8" s="45"/>
      <c r="H8" s="66">
        <v>0.08</v>
      </c>
      <c r="I8" s="149">
        <f>G8*H8</f>
        <v>0</v>
      </c>
      <c r="J8" s="149">
        <f>G8+I8</f>
        <v>0</v>
      </c>
      <c r="K8" s="150">
        <f>F8*G8</f>
        <v>0</v>
      </c>
      <c r="L8" s="149">
        <f>K8*H8</f>
        <v>0</v>
      </c>
      <c r="M8" s="149">
        <f>K8+L8</f>
        <v>0</v>
      </c>
    </row>
    <row r="9" spans="1:13" ht="246.75" customHeight="1">
      <c r="A9" s="56">
        <v>5</v>
      </c>
      <c r="B9" s="67" t="s">
        <v>147</v>
      </c>
      <c r="C9" s="69"/>
      <c r="D9" s="44"/>
      <c r="E9" s="70" t="s">
        <v>15</v>
      </c>
      <c r="F9" s="68">
        <v>100</v>
      </c>
      <c r="G9" s="45"/>
      <c r="H9" s="66">
        <v>0.08</v>
      </c>
      <c r="I9" s="149">
        <f>G9*H9</f>
        <v>0</v>
      </c>
      <c r="J9" s="149">
        <f>G9+I9</f>
        <v>0</v>
      </c>
      <c r="K9" s="150">
        <f>F9*G9</f>
        <v>0</v>
      </c>
      <c r="L9" s="149">
        <f>K9*H9</f>
        <v>0</v>
      </c>
      <c r="M9" s="149">
        <f>K9+L9</f>
        <v>0</v>
      </c>
    </row>
    <row r="10" spans="1:13" ht="68.25" customHeight="1">
      <c r="A10" s="162">
        <v>5</v>
      </c>
      <c r="B10" s="165" t="s">
        <v>17</v>
      </c>
      <c r="C10" s="166"/>
      <c r="D10" s="166"/>
      <c r="E10" s="166"/>
      <c r="F10" s="166"/>
      <c r="G10" s="166"/>
      <c r="H10" s="166"/>
      <c r="I10" s="166"/>
      <c r="J10" s="166"/>
      <c r="K10" s="166"/>
      <c r="L10" s="166"/>
      <c r="M10" s="167"/>
    </row>
    <row r="11" spans="1:13" ht="12.75">
      <c r="A11" s="163"/>
      <c r="B11" s="35" t="s">
        <v>18</v>
      </c>
      <c r="C11" s="71"/>
      <c r="D11" s="70"/>
      <c r="E11" s="70" t="s">
        <v>15</v>
      </c>
      <c r="F11" s="68">
        <v>50</v>
      </c>
      <c r="G11" s="45"/>
      <c r="H11" s="72">
        <v>0.08</v>
      </c>
      <c r="I11" s="85">
        <f>G11*H11</f>
        <v>0</v>
      </c>
      <c r="J11" s="85">
        <f>G11+I11</f>
        <v>0</v>
      </c>
      <c r="K11" s="86">
        <f>F11*G11</f>
        <v>0</v>
      </c>
      <c r="L11" s="85">
        <f>K11*H11</f>
        <v>0</v>
      </c>
      <c r="M11" s="85">
        <f>K11+L11</f>
        <v>0</v>
      </c>
    </row>
    <row r="12" spans="1:13" ht="12.75">
      <c r="A12" s="163"/>
      <c r="B12" s="35" t="s">
        <v>19</v>
      </c>
      <c r="C12" s="71"/>
      <c r="D12" s="70"/>
      <c r="E12" s="70" t="s">
        <v>15</v>
      </c>
      <c r="F12" s="68">
        <v>40</v>
      </c>
      <c r="G12" s="45"/>
      <c r="H12" s="72">
        <v>0.08</v>
      </c>
      <c r="I12" s="85">
        <f>G12*H12</f>
        <v>0</v>
      </c>
      <c r="J12" s="85">
        <f>G12+I12</f>
        <v>0</v>
      </c>
      <c r="K12" s="86">
        <f>F12*G12</f>
        <v>0</v>
      </c>
      <c r="L12" s="85">
        <f>K12*H12</f>
        <v>0</v>
      </c>
      <c r="M12" s="85">
        <f>K12+L12</f>
        <v>0</v>
      </c>
    </row>
    <row r="13" spans="1:13" ht="12.75">
      <c r="A13" s="164"/>
      <c r="B13" s="73" t="s">
        <v>20</v>
      </c>
      <c r="C13" s="74"/>
      <c r="D13" s="75"/>
      <c r="E13" s="75" t="s">
        <v>15</v>
      </c>
      <c r="F13" s="76">
        <v>50</v>
      </c>
      <c r="G13" s="77"/>
      <c r="H13" s="78">
        <v>0.08</v>
      </c>
      <c r="I13" s="143">
        <f>G13*H13</f>
        <v>0</v>
      </c>
      <c r="J13" s="143">
        <f>G13+I13</f>
        <v>0</v>
      </c>
      <c r="K13" s="144">
        <f>F13*G13</f>
        <v>0</v>
      </c>
      <c r="L13" s="143">
        <f>K13*H13</f>
        <v>0</v>
      </c>
      <c r="M13" s="143">
        <f>K13+L13</f>
        <v>0</v>
      </c>
    </row>
    <row r="14" spans="1:13" ht="140.25">
      <c r="A14" s="79">
        <v>6</v>
      </c>
      <c r="B14" s="80" t="s">
        <v>21</v>
      </c>
      <c r="C14" s="71"/>
      <c r="D14" s="70"/>
      <c r="E14" s="70" t="s">
        <v>15</v>
      </c>
      <c r="F14" s="81">
        <v>50</v>
      </c>
      <c r="G14" s="82"/>
      <c r="H14" s="72">
        <v>0.08</v>
      </c>
      <c r="I14" s="85">
        <f>G14*H14</f>
        <v>0</v>
      </c>
      <c r="J14" s="85">
        <f>G14+I14</f>
        <v>0</v>
      </c>
      <c r="K14" s="86">
        <f>F14*G14</f>
        <v>0</v>
      </c>
      <c r="L14" s="85">
        <f>K14*H14</f>
        <v>0</v>
      </c>
      <c r="M14" s="85">
        <f>K14+L14</f>
        <v>0</v>
      </c>
    </row>
    <row r="15" spans="1:13" ht="165.75">
      <c r="A15" s="79">
        <v>7</v>
      </c>
      <c r="B15" s="83" t="s">
        <v>22</v>
      </c>
      <c r="C15" s="71"/>
      <c r="D15" s="70"/>
      <c r="E15" s="70" t="s">
        <v>15</v>
      </c>
      <c r="F15" s="81">
        <v>100</v>
      </c>
      <c r="G15" s="81"/>
      <c r="H15" s="72">
        <v>0.08</v>
      </c>
      <c r="I15" s="85">
        <f>G15*H15</f>
        <v>0</v>
      </c>
      <c r="J15" s="85">
        <f>G15+I15</f>
        <v>0</v>
      </c>
      <c r="K15" s="86">
        <f>F15*G15</f>
        <v>0</v>
      </c>
      <c r="L15" s="85">
        <f>K15*H15</f>
        <v>0</v>
      </c>
      <c r="M15" s="85">
        <f>K15+L15</f>
        <v>0</v>
      </c>
    </row>
    <row r="16" spans="1:13" ht="12.75">
      <c r="A16" s="49"/>
      <c r="B16" s="48"/>
      <c r="C16" s="48"/>
      <c r="D16" s="48"/>
      <c r="E16" s="49"/>
      <c r="F16" s="49"/>
      <c r="G16" s="50"/>
      <c r="H16" s="51"/>
      <c r="I16" s="168" t="s">
        <v>23</v>
      </c>
      <c r="J16" s="169"/>
      <c r="K16" s="169"/>
      <c r="L16" s="161"/>
      <c r="M16" s="151">
        <f>SUM(K5:K9)+SUM(K11:K15)</f>
        <v>0</v>
      </c>
    </row>
    <row r="17" spans="1:13" ht="12.75">
      <c r="A17" s="49"/>
      <c r="B17" s="48"/>
      <c r="C17" s="48"/>
      <c r="D17" s="48"/>
      <c r="E17" s="49"/>
      <c r="F17" s="49"/>
      <c r="G17" s="50"/>
      <c r="H17" s="51"/>
      <c r="I17" s="168" t="s">
        <v>24</v>
      </c>
      <c r="J17" s="169"/>
      <c r="K17" s="169"/>
      <c r="L17" s="139"/>
      <c r="M17" s="151">
        <f>SUM(L5:L9)+SUM(L11:L15)</f>
        <v>0</v>
      </c>
    </row>
    <row r="18" spans="1:13" ht="35.25" customHeight="1">
      <c r="A18" s="49"/>
      <c r="B18" s="48"/>
      <c r="C18" s="48"/>
      <c r="D18" s="48"/>
      <c r="E18" s="49"/>
      <c r="F18" s="49"/>
      <c r="G18" s="50"/>
      <c r="H18" s="51"/>
      <c r="I18" s="159" t="s">
        <v>97</v>
      </c>
      <c r="J18" s="160"/>
      <c r="K18" s="160"/>
      <c r="L18" s="161"/>
      <c r="M18" s="152">
        <f>M16+M17</f>
        <v>0</v>
      </c>
    </row>
    <row r="19" spans="1:13" ht="12.75">
      <c r="A19" s="49"/>
      <c r="B19" s="48"/>
      <c r="C19" s="48"/>
      <c r="D19" s="48"/>
      <c r="E19" s="49"/>
      <c r="F19" s="49"/>
      <c r="G19" s="50"/>
      <c r="H19" s="51"/>
      <c r="I19" s="58"/>
      <c r="J19" s="58"/>
      <c r="K19" s="58"/>
      <c r="L19" s="59"/>
      <c r="M19" s="59"/>
    </row>
    <row r="20" spans="2:13" ht="12.75">
      <c r="B20" s="36" t="s">
        <v>90</v>
      </c>
      <c r="E20" s="52"/>
      <c r="G20" s="53"/>
      <c r="H20" s="52"/>
      <c r="I20" s="52"/>
      <c r="J20" s="52"/>
      <c r="K20" s="54"/>
      <c r="L20" s="52"/>
      <c r="M20" s="52"/>
    </row>
    <row r="21" spans="2:13" ht="12.75">
      <c r="B21" s="55" t="s">
        <v>91</v>
      </c>
      <c r="E21" s="52"/>
      <c r="G21" s="53"/>
      <c r="H21" s="52"/>
      <c r="I21" s="52"/>
      <c r="J21" s="52"/>
      <c r="K21" s="54"/>
      <c r="L21" s="52"/>
      <c r="M21" s="52"/>
    </row>
    <row r="22" spans="1:13" ht="12.75">
      <c r="A22" s="49"/>
      <c r="B22" s="48"/>
      <c r="C22" s="48"/>
      <c r="D22" s="48"/>
      <c r="E22" s="49"/>
      <c r="F22" s="49"/>
      <c r="G22" s="50"/>
      <c r="H22" s="51"/>
      <c r="I22" s="58"/>
      <c r="J22" s="58"/>
      <c r="K22" s="58"/>
      <c r="L22" s="59"/>
      <c r="M22" s="59"/>
    </row>
  </sheetData>
  <mergeCells count="5">
    <mergeCell ref="I18:L18"/>
    <mergeCell ref="A10:A13"/>
    <mergeCell ref="B10:M10"/>
    <mergeCell ref="I16:L16"/>
    <mergeCell ref="I17:L17"/>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M22"/>
  <sheetViews>
    <sheetView workbookViewId="0" topLeftCell="A1">
      <selection activeCell="A2" sqref="A2:IV2"/>
    </sheetView>
  </sheetViews>
  <sheetFormatPr defaultColWidth="11.57421875" defaultRowHeight="12.75"/>
  <cols>
    <col min="1" max="1" width="4.00390625" style="36" customWidth="1"/>
    <col min="2" max="2" width="25.140625" style="36" customWidth="1"/>
    <col min="3" max="3" width="10.421875" style="36" customWidth="1"/>
    <col min="4" max="4" width="8.7109375" style="36" customWidth="1"/>
    <col min="5" max="5" width="5.57421875" style="36" customWidth="1"/>
    <col min="6" max="6" width="6.00390625" style="36" customWidth="1"/>
    <col min="7" max="7" width="10.8515625" style="36" customWidth="1"/>
    <col min="8" max="8" width="7.57421875" style="36" customWidth="1"/>
    <col min="9" max="9" width="7.28125" style="36" customWidth="1"/>
    <col min="10" max="10" width="11.57421875" style="36" customWidth="1"/>
    <col min="11" max="12" width="9.8515625" style="36" customWidth="1"/>
    <col min="13" max="16384" width="11.57421875" style="36" customWidth="1"/>
  </cols>
  <sheetData>
    <row r="2" spans="2:12" ht="12.75">
      <c r="B2" s="37" t="s">
        <v>153</v>
      </c>
      <c r="L2" s="36" t="s">
        <v>131</v>
      </c>
    </row>
    <row r="3" spans="1:13" ht="12.75">
      <c r="A3" s="49"/>
      <c r="B3" s="48"/>
      <c r="C3" s="48"/>
      <c r="D3" s="48"/>
      <c r="E3" s="49"/>
      <c r="F3" s="49"/>
      <c r="G3" s="50"/>
      <c r="H3" s="51"/>
      <c r="I3" s="58"/>
      <c r="J3" s="58"/>
      <c r="K3" s="58"/>
      <c r="L3" s="59"/>
      <c r="M3" s="87"/>
    </row>
    <row r="4" spans="1:13" ht="12.75">
      <c r="A4" s="38" t="s">
        <v>72</v>
      </c>
      <c r="B4" s="60"/>
      <c r="C4" s="60"/>
      <c r="D4" s="60"/>
      <c r="E4" s="54"/>
      <c r="F4" s="60"/>
      <c r="G4" s="61"/>
      <c r="H4" s="52"/>
      <c r="I4" s="52"/>
      <c r="J4" s="52"/>
      <c r="K4" s="54"/>
      <c r="L4" s="52"/>
      <c r="M4" s="52"/>
    </row>
    <row r="5" spans="1:13" ht="51">
      <c r="A5" s="39" t="s">
        <v>1</v>
      </c>
      <c r="B5" s="39" t="s">
        <v>2</v>
      </c>
      <c r="C5" s="39" t="s">
        <v>3</v>
      </c>
      <c r="D5" s="39" t="s">
        <v>4</v>
      </c>
      <c r="E5" s="39" t="s">
        <v>5</v>
      </c>
      <c r="F5" s="39" t="s">
        <v>6</v>
      </c>
      <c r="G5" s="40" t="s">
        <v>7</v>
      </c>
      <c r="H5" s="39" t="s">
        <v>8</v>
      </c>
      <c r="I5" s="39" t="s">
        <v>9</v>
      </c>
      <c r="J5" s="39" t="s">
        <v>10</v>
      </c>
      <c r="K5" s="39" t="s">
        <v>11</v>
      </c>
      <c r="L5" s="39" t="s">
        <v>12</v>
      </c>
      <c r="M5" s="39" t="s">
        <v>13</v>
      </c>
    </row>
    <row r="6" spans="1:13" ht="12.75">
      <c r="A6" s="180" t="s">
        <v>129</v>
      </c>
      <c r="B6" s="180"/>
      <c r="C6" s="180"/>
      <c r="D6" s="180"/>
      <c r="E6" s="180"/>
      <c r="F6" s="180"/>
      <c r="G6" s="180"/>
      <c r="H6" s="180"/>
      <c r="I6" s="180"/>
      <c r="J6" s="180"/>
      <c r="K6" s="180"/>
      <c r="L6" s="180"/>
      <c r="M6" s="180"/>
    </row>
    <row r="7" spans="1:13" ht="12.75">
      <c r="A7" s="110">
        <v>1</v>
      </c>
      <c r="B7" s="42" t="s">
        <v>92</v>
      </c>
      <c r="C7" s="43"/>
      <c r="D7" s="56"/>
      <c r="E7" s="44" t="s">
        <v>15</v>
      </c>
      <c r="F7" s="68">
        <v>5</v>
      </c>
      <c r="G7" s="57"/>
      <c r="H7" s="46">
        <v>0.08</v>
      </c>
      <c r="I7" s="149">
        <f aca="true" t="shared" si="0" ref="I7:I14">G7*H7</f>
        <v>0</v>
      </c>
      <c r="J7" s="149">
        <f aca="true" t="shared" si="1" ref="J7:J14">G7+I7</f>
        <v>0</v>
      </c>
      <c r="K7" s="150">
        <f aca="true" t="shared" si="2" ref="K7:K14">F7*G7</f>
        <v>0</v>
      </c>
      <c r="L7" s="149">
        <f aca="true" t="shared" si="3" ref="L7:L14">K7*H7</f>
        <v>0</v>
      </c>
      <c r="M7" s="149">
        <f aca="true" t="shared" si="4" ref="M7:M14">K7+L7</f>
        <v>0</v>
      </c>
    </row>
    <row r="8" spans="1:13" ht="12.75">
      <c r="A8" s="110">
        <v>2</v>
      </c>
      <c r="B8" s="42" t="s">
        <v>93</v>
      </c>
      <c r="C8" s="43"/>
      <c r="D8" s="56"/>
      <c r="E8" s="44" t="s">
        <v>15</v>
      </c>
      <c r="F8" s="68">
        <v>10</v>
      </c>
      <c r="G8" s="57"/>
      <c r="H8" s="46">
        <v>0.08</v>
      </c>
      <c r="I8" s="149">
        <f t="shared" si="0"/>
        <v>0</v>
      </c>
      <c r="J8" s="149">
        <f t="shared" si="1"/>
        <v>0</v>
      </c>
      <c r="K8" s="150">
        <f t="shared" si="2"/>
        <v>0</v>
      </c>
      <c r="L8" s="149">
        <f t="shared" si="3"/>
        <v>0</v>
      </c>
      <c r="M8" s="149">
        <f t="shared" si="4"/>
        <v>0</v>
      </c>
    </row>
    <row r="9" spans="1:13" ht="12.75">
      <c r="A9" s="110">
        <v>3</v>
      </c>
      <c r="B9" s="42" t="s">
        <v>130</v>
      </c>
      <c r="C9" s="43"/>
      <c r="D9" s="56"/>
      <c r="E9" s="44" t="s">
        <v>15</v>
      </c>
      <c r="F9" s="68">
        <v>10</v>
      </c>
      <c r="G9" s="57"/>
      <c r="H9" s="46">
        <v>0.08</v>
      </c>
      <c r="I9" s="149">
        <f t="shared" si="0"/>
        <v>0</v>
      </c>
      <c r="J9" s="149">
        <f t="shared" si="1"/>
        <v>0</v>
      </c>
      <c r="K9" s="150">
        <f t="shared" si="2"/>
        <v>0</v>
      </c>
      <c r="L9" s="149">
        <f t="shared" si="3"/>
        <v>0</v>
      </c>
      <c r="M9" s="149">
        <f t="shared" si="4"/>
        <v>0</v>
      </c>
    </row>
    <row r="10" spans="1:13" ht="12.75">
      <c r="A10" s="110">
        <v>4</v>
      </c>
      <c r="B10" s="42" t="s">
        <v>73</v>
      </c>
      <c r="C10" s="43"/>
      <c r="D10" s="56"/>
      <c r="E10" s="44" t="s">
        <v>15</v>
      </c>
      <c r="F10" s="68">
        <v>10</v>
      </c>
      <c r="G10" s="57"/>
      <c r="H10" s="46">
        <v>0.08</v>
      </c>
      <c r="I10" s="149">
        <f t="shared" si="0"/>
        <v>0</v>
      </c>
      <c r="J10" s="149">
        <f t="shared" si="1"/>
        <v>0</v>
      </c>
      <c r="K10" s="150">
        <f t="shared" si="2"/>
        <v>0</v>
      </c>
      <c r="L10" s="149">
        <f t="shared" si="3"/>
        <v>0</v>
      </c>
      <c r="M10" s="149">
        <f t="shared" si="4"/>
        <v>0</v>
      </c>
    </row>
    <row r="11" spans="1:13" ht="12.75">
      <c r="A11" s="110">
        <v>5</v>
      </c>
      <c r="B11" s="42" t="s">
        <v>94</v>
      </c>
      <c r="C11" s="43"/>
      <c r="D11" s="56"/>
      <c r="E11" s="44" t="s">
        <v>15</v>
      </c>
      <c r="F11" s="68">
        <v>15</v>
      </c>
      <c r="G11" s="57"/>
      <c r="H11" s="46">
        <v>0.08</v>
      </c>
      <c r="I11" s="149">
        <f t="shared" si="0"/>
        <v>0</v>
      </c>
      <c r="J11" s="149">
        <f t="shared" si="1"/>
        <v>0</v>
      </c>
      <c r="K11" s="150">
        <f t="shared" si="2"/>
        <v>0</v>
      </c>
      <c r="L11" s="149">
        <f t="shared" si="3"/>
        <v>0</v>
      </c>
      <c r="M11" s="149">
        <f t="shared" si="4"/>
        <v>0</v>
      </c>
    </row>
    <row r="12" spans="1:13" ht="12.75">
      <c r="A12" s="110">
        <v>6</v>
      </c>
      <c r="B12" s="42" t="s">
        <v>95</v>
      </c>
      <c r="C12" s="43"/>
      <c r="D12" s="56"/>
      <c r="E12" s="44" t="s">
        <v>15</v>
      </c>
      <c r="F12" s="68">
        <v>20</v>
      </c>
      <c r="G12" s="57"/>
      <c r="H12" s="46">
        <v>0.08</v>
      </c>
      <c r="I12" s="149">
        <f t="shared" si="0"/>
        <v>0</v>
      </c>
      <c r="J12" s="149">
        <f t="shared" si="1"/>
        <v>0</v>
      </c>
      <c r="K12" s="150">
        <f t="shared" si="2"/>
        <v>0</v>
      </c>
      <c r="L12" s="149">
        <f t="shared" si="3"/>
        <v>0</v>
      </c>
      <c r="M12" s="149">
        <f t="shared" si="4"/>
        <v>0</v>
      </c>
    </row>
    <row r="13" spans="1:13" ht="12.75">
      <c r="A13" s="110">
        <v>7</v>
      </c>
      <c r="B13" s="42" t="s">
        <v>74</v>
      </c>
      <c r="C13" s="43"/>
      <c r="D13" s="56"/>
      <c r="E13" s="44" t="s">
        <v>15</v>
      </c>
      <c r="F13" s="68">
        <v>10</v>
      </c>
      <c r="G13" s="57"/>
      <c r="H13" s="46">
        <v>0.08</v>
      </c>
      <c r="I13" s="149">
        <f t="shared" si="0"/>
        <v>0</v>
      </c>
      <c r="J13" s="149">
        <f t="shared" si="1"/>
        <v>0</v>
      </c>
      <c r="K13" s="150">
        <f t="shared" si="2"/>
        <v>0</v>
      </c>
      <c r="L13" s="149">
        <f t="shared" si="3"/>
        <v>0</v>
      </c>
      <c r="M13" s="149">
        <f t="shared" si="4"/>
        <v>0</v>
      </c>
    </row>
    <row r="14" spans="1:13" ht="12.75">
      <c r="A14" s="110">
        <v>8</v>
      </c>
      <c r="B14" s="42" t="s">
        <v>75</v>
      </c>
      <c r="C14" s="43"/>
      <c r="D14" s="56"/>
      <c r="E14" s="44" t="s">
        <v>15</v>
      </c>
      <c r="F14" s="68">
        <v>10</v>
      </c>
      <c r="G14" s="57"/>
      <c r="H14" s="46">
        <v>0.08</v>
      </c>
      <c r="I14" s="149">
        <f t="shared" si="0"/>
        <v>0</v>
      </c>
      <c r="J14" s="149">
        <f t="shared" si="1"/>
        <v>0</v>
      </c>
      <c r="K14" s="150">
        <f t="shared" si="2"/>
        <v>0</v>
      </c>
      <c r="L14" s="149">
        <f t="shared" si="3"/>
        <v>0</v>
      </c>
      <c r="M14" s="149">
        <f t="shared" si="4"/>
        <v>0</v>
      </c>
    </row>
    <row r="15" spans="1:13" ht="12.75">
      <c r="A15" s="49"/>
      <c r="B15" s="48"/>
      <c r="C15" s="48"/>
      <c r="D15" s="48"/>
      <c r="E15" s="49"/>
      <c r="F15" s="49"/>
      <c r="G15" s="50"/>
      <c r="H15" s="51"/>
      <c r="I15" s="168" t="s">
        <v>23</v>
      </c>
      <c r="J15" s="169"/>
      <c r="K15" s="169"/>
      <c r="L15" s="139"/>
      <c r="M15" s="150">
        <f>SUM(K7:K14)</f>
        <v>0</v>
      </c>
    </row>
    <row r="16" spans="1:13" ht="12.75">
      <c r="A16" s="49"/>
      <c r="B16" s="48"/>
      <c r="C16" s="48"/>
      <c r="D16" s="48"/>
      <c r="E16" s="49"/>
      <c r="F16" s="49"/>
      <c r="G16" s="50"/>
      <c r="H16" s="51"/>
      <c r="I16" s="168" t="s">
        <v>24</v>
      </c>
      <c r="J16" s="169"/>
      <c r="K16" s="169"/>
      <c r="L16" s="139"/>
      <c r="M16" s="150">
        <f>SUM(L7:L14)</f>
        <v>0</v>
      </c>
    </row>
    <row r="17" spans="1:13" ht="26.25" customHeight="1">
      <c r="A17" s="49"/>
      <c r="B17" s="48"/>
      <c r="C17" s="48"/>
      <c r="D17" s="48"/>
      <c r="E17" s="49"/>
      <c r="F17" s="49"/>
      <c r="G17" s="50"/>
      <c r="H17" s="51"/>
      <c r="I17" s="159" t="s">
        <v>97</v>
      </c>
      <c r="J17" s="160"/>
      <c r="K17" s="160"/>
      <c r="L17" s="161"/>
      <c r="M17" s="156">
        <f>M15+M16</f>
        <v>0</v>
      </c>
    </row>
    <row r="20" spans="1:13" ht="12.75">
      <c r="A20" s="49"/>
      <c r="B20" s="48"/>
      <c r="C20" s="48"/>
      <c r="D20" s="48"/>
      <c r="E20" s="49"/>
      <c r="F20" s="49"/>
      <c r="G20" s="50"/>
      <c r="H20" s="51"/>
      <c r="I20" s="58"/>
      <c r="J20" s="58"/>
      <c r="K20" s="58"/>
      <c r="L20" s="59"/>
      <c r="M20" s="87"/>
    </row>
    <row r="21" spans="2:13" ht="12.75">
      <c r="B21" s="36" t="s">
        <v>90</v>
      </c>
      <c r="E21" s="52"/>
      <c r="G21" s="53"/>
      <c r="H21" s="52"/>
      <c r="I21" s="52"/>
      <c r="J21" s="52"/>
      <c r="K21" s="54"/>
      <c r="L21" s="52"/>
      <c r="M21" s="52"/>
    </row>
    <row r="22" spans="2:13" ht="12.75">
      <c r="B22" s="55" t="s">
        <v>91</v>
      </c>
      <c r="E22" s="52"/>
      <c r="G22" s="53"/>
      <c r="H22" s="52"/>
      <c r="I22" s="52"/>
      <c r="J22" s="52"/>
      <c r="K22" s="54"/>
      <c r="L22" s="52"/>
      <c r="M22" s="52"/>
    </row>
  </sheetData>
  <mergeCells count="4">
    <mergeCell ref="A6:M6"/>
    <mergeCell ref="I15:L15"/>
    <mergeCell ref="I16:L16"/>
    <mergeCell ref="I17:L17"/>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M15"/>
  <sheetViews>
    <sheetView workbookViewId="0" topLeftCell="A1">
      <selection activeCell="A2" sqref="A2:IV2"/>
    </sheetView>
  </sheetViews>
  <sheetFormatPr defaultColWidth="11.57421875" defaultRowHeight="12.75"/>
  <cols>
    <col min="1" max="1" width="4.00390625" style="36" customWidth="1"/>
    <col min="2" max="2" width="29.00390625" style="36" customWidth="1"/>
    <col min="3" max="3" width="9.7109375" style="36" customWidth="1"/>
    <col min="4" max="4" width="8.7109375" style="36" customWidth="1"/>
    <col min="5" max="5" width="5.57421875" style="36" customWidth="1"/>
    <col min="6" max="6" width="6.00390625" style="36" customWidth="1"/>
    <col min="7" max="7" width="10.8515625" style="36" customWidth="1"/>
    <col min="8" max="8" width="7.57421875" style="36" customWidth="1"/>
    <col min="9" max="9" width="7.28125" style="36" customWidth="1"/>
    <col min="10" max="10" width="11.57421875" style="36" customWidth="1"/>
    <col min="11" max="12" width="9.8515625" style="36" customWidth="1"/>
    <col min="13" max="16384" width="11.57421875" style="36" customWidth="1"/>
  </cols>
  <sheetData>
    <row r="2" spans="2:12" ht="12.75">
      <c r="B2" s="37" t="s">
        <v>153</v>
      </c>
      <c r="L2" s="36" t="s">
        <v>131</v>
      </c>
    </row>
    <row r="3" spans="1:13" ht="13.5" customHeight="1">
      <c r="A3" s="49"/>
      <c r="B3" s="48"/>
      <c r="C3" s="48"/>
      <c r="D3" s="48"/>
      <c r="E3" s="49"/>
      <c r="F3" s="49"/>
      <c r="G3" s="50"/>
      <c r="H3" s="51"/>
      <c r="I3" s="58"/>
      <c r="J3" s="58"/>
      <c r="K3" s="58"/>
      <c r="L3" s="59"/>
      <c r="M3" s="87"/>
    </row>
    <row r="4" spans="1:13" ht="12.75">
      <c r="A4" s="38" t="s">
        <v>76</v>
      </c>
      <c r="B4" s="60"/>
      <c r="C4" s="60"/>
      <c r="D4" s="60"/>
      <c r="E4" s="54"/>
      <c r="F4" s="60"/>
      <c r="G4" s="61"/>
      <c r="H4" s="52"/>
      <c r="I4" s="52"/>
      <c r="J4" s="52"/>
      <c r="K4" s="54"/>
      <c r="L4" s="52"/>
      <c r="M4" s="52"/>
    </row>
    <row r="5" spans="1:13" ht="51">
      <c r="A5" s="39" t="s">
        <v>1</v>
      </c>
      <c r="B5" s="39" t="s">
        <v>2</v>
      </c>
      <c r="C5" s="39" t="s">
        <v>3</v>
      </c>
      <c r="D5" s="39" t="s">
        <v>4</v>
      </c>
      <c r="E5" s="39" t="s">
        <v>5</v>
      </c>
      <c r="F5" s="39" t="s">
        <v>6</v>
      </c>
      <c r="G5" s="40" t="s">
        <v>7</v>
      </c>
      <c r="H5" s="39" t="s">
        <v>8</v>
      </c>
      <c r="I5" s="39" t="s">
        <v>9</v>
      </c>
      <c r="J5" s="39" t="s">
        <v>10</v>
      </c>
      <c r="K5" s="39" t="s">
        <v>11</v>
      </c>
      <c r="L5" s="39" t="s">
        <v>12</v>
      </c>
      <c r="M5" s="39" t="s">
        <v>13</v>
      </c>
    </row>
    <row r="6" spans="1:13" ht="12.75">
      <c r="A6" s="180" t="s">
        <v>77</v>
      </c>
      <c r="B6" s="180"/>
      <c r="C6" s="180"/>
      <c r="D6" s="180"/>
      <c r="E6" s="180"/>
      <c r="F6" s="180"/>
      <c r="G6" s="180"/>
      <c r="H6" s="180"/>
      <c r="I6" s="180"/>
      <c r="J6" s="180"/>
      <c r="K6" s="180"/>
      <c r="L6" s="180"/>
      <c r="M6" s="180"/>
    </row>
    <row r="7" spans="1:13" ht="12.75">
      <c r="A7" s="81">
        <v>1</v>
      </c>
      <c r="B7" s="42" t="s">
        <v>78</v>
      </c>
      <c r="C7" s="71"/>
      <c r="D7" s="70"/>
      <c r="E7" s="70" t="s">
        <v>15</v>
      </c>
      <c r="F7" s="68">
        <v>400</v>
      </c>
      <c r="G7" s="57"/>
      <c r="H7" s="72">
        <v>0.08</v>
      </c>
      <c r="I7" s="85">
        <f>G7*H7</f>
        <v>0</v>
      </c>
      <c r="J7" s="85">
        <f>G7+I7</f>
        <v>0</v>
      </c>
      <c r="K7" s="86">
        <f>F7*G7</f>
        <v>0</v>
      </c>
      <c r="L7" s="85">
        <f>K7*H7</f>
        <v>0</v>
      </c>
      <c r="M7" s="85">
        <f>K7+L7</f>
        <v>0</v>
      </c>
    </row>
    <row r="8" spans="1:13" ht="12.75">
      <c r="A8" s="81">
        <v>2</v>
      </c>
      <c r="B8" s="42" t="s">
        <v>79</v>
      </c>
      <c r="C8" s="71"/>
      <c r="D8" s="70"/>
      <c r="E8" s="70" t="s">
        <v>15</v>
      </c>
      <c r="F8" s="68">
        <v>500</v>
      </c>
      <c r="G8" s="57"/>
      <c r="H8" s="72">
        <v>0.08</v>
      </c>
      <c r="I8" s="85">
        <f>G8*H8</f>
        <v>0</v>
      </c>
      <c r="J8" s="85">
        <f>G8+I8</f>
        <v>0</v>
      </c>
      <c r="K8" s="86">
        <f>F8*G8</f>
        <v>0</v>
      </c>
      <c r="L8" s="85">
        <f>K8*H8</f>
        <v>0</v>
      </c>
      <c r="M8" s="85">
        <f>K8+L8</f>
        <v>0</v>
      </c>
    </row>
    <row r="9" spans="1:13" ht="12.75">
      <c r="A9" s="49"/>
      <c r="B9" s="48"/>
      <c r="C9" s="48"/>
      <c r="D9" s="48"/>
      <c r="E9" s="49"/>
      <c r="F9" s="49"/>
      <c r="G9" s="50"/>
      <c r="H9" s="51"/>
      <c r="I9" s="168" t="s">
        <v>23</v>
      </c>
      <c r="J9" s="169"/>
      <c r="K9" s="169"/>
      <c r="L9" s="139"/>
      <c r="M9" s="151">
        <f>SUM(K7:K8)</f>
        <v>0</v>
      </c>
    </row>
    <row r="10" spans="1:13" ht="12.75">
      <c r="A10" s="49"/>
      <c r="B10" s="48"/>
      <c r="C10" s="48"/>
      <c r="D10" s="48"/>
      <c r="E10" s="49"/>
      <c r="F10" s="49"/>
      <c r="G10" s="50"/>
      <c r="H10" s="51"/>
      <c r="I10" s="168" t="s">
        <v>24</v>
      </c>
      <c r="J10" s="169"/>
      <c r="K10" s="169"/>
      <c r="L10" s="139"/>
      <c r="M10" s="151">
        <f>SUM(L7:L8)</f>
        <v>0</v>
      </c>
    </row>
    <row r="11" spans="1:13" ht="32.25" customHeight="1">
      <c r="A11" s="49"/>
      <c r="B11" s="48"/>
      <c r="C11" s="48"/>
      <c r="D11" s="48"/>
      <c r="E11" s="49"/>
      <c r="F11" s="49"/>
      <c r="G11" s="50"/>
      <c r="H11" s="51"/>
      <c r="I11" s="159" t="s">
        <v>97</v>
      </c>
      <c r="J11" s="160"/>
      <c r="K11" s="160"/>
      <c r="L11" s="161"/>
      <c r="M11" s="152">
        <f>M9+M10</f>
        <v>0</v>
      </c>
    </row>
    <row r="14" spans="2:13" ht="12.75">
      <c r="B14" s="36" t="s">
        <v>90</v>
      </c>
      <c r="E14" s="52"/>
      <c r="G14" s="53"/>
      <c r="H14" s="52"/>
      <c r="I14" s="52"/>
      <c r="J14" s="52"/>
      <c r="K14" s="54"/>
      <c r="L14" s="52"/>
      <c r="M14" s="52"/>
    </row>
    <row r="15" spans="2:13" ht="12.75">
      <c r="B15" s="55" t="s">
        <v>91</v>
      </c>
      <c r="E15" s="52"/>
      <c r="G15" s="53"/>
      <c r="H15" s="52"/>
      <c r="I15" s="52"/>
      <c r="J15" s="52"/>
      <c r="K15" s="54"/>
      <c r="L15" s="52"/>
      <c r="M15" s="52"/>
    </row>
  </sheetData>
  <mergeCells count="4">
    <mergeCell ref="A6:M6"/>
    <mergeCell ref="I9:L9"/>
    <mergeCell ref="I10:L10"/>
    <mergeCell ref="I11:L11"/>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M28"/>
  <sheetViews>
    <sheetView workbookViewId="0" topLeftCell="A2">
      <selection activeCell="A2" sqref="A2:IV2"/>
    </sheetView>
  </sheetViews>
  <sheetFormatPr defaultColWidth="11.57421875" defaultRowHeight="12.75"/>
  <cols>
    <col min="1" max="1" width="4.00390625" style="36" customWidth="1"/>
    <col min="2" max="2" width="29.00390625" style="36" customWidth="1"/>
    <col min="3" max="3" width="9.8515625" style="36" customWidth="1"/>
    <col min="4" max="4" width="8.7109375" style="36" customWidth="1"/>
    <col min="5" max="5" width="5.57421875" style="36" customWidth="1"/>
    <col min="6" max="6" width="6.00390625" style="36" customWidth="1"/>
    <col min="7" max="7" width="10.8515625" style="36" customWidth="1"/>
    <col min="8" max="8" width="7.57421875" style="36" customWidth="1"/>
    <col min="9" max="9" width="7.28125" style="36" customWidth="1"/>
    <col min="10" max="10" width="11.57421875" style="36" customWidth="1"/>
    <col min="11" max="11" width="9.8515625" style="36" customWidth="1"/>
    <col min="12" max="12" width="15.28125" style="36" customWidth="1"/>
    <col min="13" max="16384" width="11.57421875" style="36" customWidth="1"/>
  </cols>
  <sheetData>
    <row r="2" spans="2:12" ht="12.75">
      <c r="B2" s="37" t="s">
        <v>153</v>
      </c>
      <c r="L2" s="36" t="s">
        <v>131</v>
      </c>
    </row>
    <row r="4" spans="1:13" ht="12.75">
      <c r="A4" s="90" t="s">
        <v>152</v>
      </c>
      <c r="B4" s="91"/>
      <c r="C4" s="92"/>
      <c r="D4" s="93"/>
      <c r="E4" s="92"/>
      <c r="F4" s="93"/>
      <c r="G4" s="94"/>
      <c r="H4" s="52"/>
      <c r="I4" s="52"/>
      <c r="J4" s="52"/>
      <c r="K4" s="92"/>
      <c r="L4" s="52"/>
      <c r="M4" s="52"/>
    </row>
    <row r="5" spans="1:13" ht="51">
      <c r="A5" s="95" t="s">
        <v>1</v>
      </c>
      <c r="B5" s="95" t="s">
        <v>2</v>
      </c>
      <c r="C5" s="95" t="s">
        <v>3</v>
      </c>
      <c r="D5" s="95" t="s">
        <v>4</v>
      </c>
      <c r="E5" s="95" t="s">
        <v>5</v>
      </c>
      <c r="F5" s="95" t="s">
        <v>6</v>
      </c>
      <c r="G5" s="96" t="s">
        <v>7</v>
      </c>
      <c r="H5" s="95" t="s">
        <v>8</v>
      </c>
      <c r="I5" s="95" t="s">
        <v>9</v>
      </c>
      <c r="J5" s="95" t="s">
        <v>10</v>
      </c>
      <c r="K5" s="95" t="s">
        <v>11</v>
      </c>
      <c r="L5" s="95" t="s">
        <v>12</v>
      </c>
      <c r="M5" s="95" t="s">
        <v>13</v>
      </c>
    </row>
    <row r="6" spans="1:13" ht="38.25">
      <c r="A6" s="81">
        <v>1</v>
      </c>
      <c r="B6" s="81" t="s">
        <v>80</v>
      </c>
      <c r="C6" s="81"/>
      <c r="D6" s="97"/>
      <c r="E6" s="97" t="s">
        <v>15</v>
      </c>
      <c r="F6" s="81">
        <v>400</v>
      </c>
      <c r="G6" s="98"/>
      <c r="H6" s="99">
        <v>0.08</v>
      </c>
      <c r="I6" s="157">
        <f aca="true" t="shared" si="0" ref="I6:I20">G6*H6</f>
        <v>0</v>
      </c>
      <c r="J6" s="157">
        <f aca="true" t="shared" si="1" ref="J6:J20">G6+I6</f>
        <v>0</v>
      </c>
      <c r="K6" s="158">
        <f aca="true" t="shared" si="2" ref="K6:K20">F6*G6</f>
        <v>0</v>
      </c>
      <c r="L6" s="157">
        <f aca="true" t="shared" si="3" ref="L6:L20">K6*H6</f>
        <v>0</v>
      </c>
      <c r="M6" s="157">
        <f aca="true" t="shared" si="4" ref="M6:M20">K6+L6</f>
        <v>0</v>
      </c>
    </row>
    <row r="7" spans="1:13" ht="25.5">
      <c r="A7" s="81">
        <v>2</v>
      </c>
      <c r="B7" s="81" t="s">
        <v>81</v>
      </c>
      <c r="C7" s="81"/>
      <c r="D7" s="97"/>
      <c r="E7" s="97" t="s">
        <v>15</v>
      </c>
      <c r="F7" s="81">
        <v>100</v>
      </c>
      <c r="G7" s="98"/>
      <c r="H7" s="99">
        <v>0.08</v>
      </c>
      <c r="I7" s="157">
        <f t="shared" si="0"/>
        <v>0</v>
      </c>
      <c r="J7" s="157">
        <f t="shared" si="1"/>
        <v>0</v>
      </c>
      <c r="K7" s="158">
        <f t="shared" si="2"/>
        <v>0</v>
      </c>
      <c r="L7" s="157">
        <f t="shared" si="3"/>
        <v>0</v>
      </c>
      <c r="M7" s="157">
        <f t="shared" si="4"/>
        <v>0</v>
      </c>
    </row>
    <row r="8" spans="1:13" ht="114.75">
      <c r="A8" s="81">
        <v>3</v>
      </c>
      <c r="B8" s="81" t="s">
        <v>82</v>
      </c>
      <c r="C8" s="81"/>
      <c r="D8" s="97"/>
      <c r="E8" s="97" t="s">
        <v>15</v>
      </c>
      <c r="F8" s="81">
        <v>100</v>
      </c>
      <c r="G8" s="98"/>
      <c r="H8" s="99">
        <v>0.08</v>
      </c>
      <c r="I8" s="157">
        <f t="shared" si="0"/>
        <v>0</v>
      </c>
      <c r="J8" s="157">
        <f t="shared" si="1"/>
        <v>0</v>
      </c>
      <c r="K8" s="158">
        <f t="shared" si="2"/>
        <v>0</v>
      </c>
      <c r="L8" s="157">
        <f t="shared" si="3"/>
        <v>0</v>
      </c>
      <c r="M8" s="157">
        <f t="shared" si="4"/>
        <v>0</v>
      </c>
    </row>
    <row r="9" spans="1:13" ht="38.25">
      <c r="A9" s="81">
        <v>4</v>
      </c>
      <c r="B9" s="81" t="s">
        <v>83</v>
      </c>
      <c r="C9" s="81"/>
      <c r="D9" s="97"/>
      <c r="E9" s="97" t="s">
        <v>15</v>
      </c>
      <c r="F9" s="81">
        <v>400</v>
      </c>
      <c r="G9" s="98"/>
      <c r="H9" s="99">
        <v>0.08</v>
      </c>
      <c r="I9" s="157">
        <f t="shared" si="0"/>
        <v>0</v>
      </c>
      <c r="J9" s="157">
        <f t="shared" si="1"/>
        <v>0</v>
      </c>
      <c r="K9" s="158">
        <f t="shared" si="2"/>
        <v>0</v>
      </c>
      <c r="L9" s="157">
        <f t="shared" si="3"/>
        <v>0</v>
      </c>
      <c r="M9" s="157">
        <f t="shared" si="4"/>
        <v>0</v>
      </c>
    </row>
    <row r="10" spans="1:13" ht="51">
      <c r="A10" s="81">
        <v>5</v>
      </c>
      <c r="B10" s="81" t="s">
        <v>84</v>
      </c>
      <c r="C10" s="81"/>
      <c r="D10" s="97"/>
      <c r="E10" s="97" t="s">
        <v>15</v>
      </c>
      <c r="F10" s="81">
        <v>150</v>
      </c>
      <c r="G10" s="98"/>
      <c r="H10" s="99">
        <v>0.08</v>
      </c>
      <c r="I10" s="157">
        <f t="shared" si="0"/>
        <v>0</v>
      </c>
      <c r="J10" s="157">
        <f t="shared" si="1"/>
        <v>0</v>
      </c>
      <c r="K10" s="158">
        <f t="shared" si="2"/>
        <v>0</v>
      </c>
      <c r="L10" s="157">
        <f t="shared" si="3"/>
        <v>0</v>
      </c>
      <c r="M10" s="157">
        <f t="shared" si="4"/>
        <v>0</v>
      </c>
    </row>
    <row r="11" spans="1:13" ht="89.25">
      <c r="A11" s="81">
        <v>6</v>
      </c>
      <c r="B11" s="100" t="s">
        <v>125</v>
      </c>
      <c r="C11" s="81"/>
      <c r="D11" s="97"/>
      <c r="E11" s="97" t="s">
        <v>15</v>
      </c>
      <c r="F11" s="108">
        <v>30</v>
      </c>
      <c r="G11" s="98"/>
      <c r="H11" s="99">
        <v>0.08</v>
      </c>
      <c r="I11" s="157">
        <f t="shared" si="0"/>
        <v>0</v>
      </c>
      <c r="J11" s="157">
        <f t="shared" si="1"/>
        <v>0</v>
      </c>
      <c r="K11" s="158">
        <f t="shared" si="2"/>
        <v>0</v>
      </c>
      <c r="L11" s="157">
        <f t="shared" si="3"/>
        <v>0</v>
      </c>
      <c r="M11" s="157">
        <f t="shared" si="4"/>
        <v>0</v>
      </c>
    </row>
    <row r="12" spans="1:13" ht="76.5">
      <c r="A12" s="81">
        <v>7</v>
      </c>
      <c r="B12" s="100" t="s">
        <v>126</v>
      </c>
      <c r="C12" s="81"/>
      <c r="D12" s="97"/>
      <c r="E12" s="97" t="s">
        <v>15</v>
      </c>
      <c r="F12" s="108">
        <v>30</v>
      </c>
      <c r="G12" s="98"/>
      <c r="H12" s="99">
        <v>0.08</v>
      </c>
      <c r="I12" s="157">
        <f t="shared" si="0"/>
        <v>0</v>
      </c>
      <c r="J12" s="157">
        <f t="shared" si="1"/>
        <v>0</v>
      </c>
      <c r="K12" s="158">
        <f t="shared" si="2"/>
        <v>0</v>
      </c>
      <c r="L12" s="157">
        <f t="shared" si="3"/>
        <v>0</v>
      </c>
      <c r="M12" s="157">
        <f t="shared" si="4"/>
        <v>0</v>
      </c>
    </row>
    <row r="13" spans="1:13" ht="280.5">
      <c r="A13" s="81">
        <v>8</v>
      </c>
      <c r="B13" s="81" t="s">
        <v>85</v>
      </c>
      <c r="C13" s="81"/>
      <c r="D13" s="97"/>
      <c r="E13" s="97" t="s">
        <v>15</v>
      </c>
      <c r="F13" s="108">
        <v>6000</v>
      </c>
      <c r="G13" s="98"/>
      <c r="H13" s="99">
        <v>0.08</v>
      </c>
      <c r="I13" s="157">
        <f t="shared" si="0"/>
        <v>0</v>
      </c>
      <c r="J13" s="157">
        <f t="shared" si="1"/>
        <v>0</v>
      </c>
      <c r="K13" s="158">
        <f t="shared" si="2"/>
        <v>0</v>
      </c>
      <c r="L13" s="157">
        <f t="shared" si="3"/>
        <v>0</v>
      </c>
      <c r="M13" s="157">
        <f t="shared" si="4"/>
        <v>0</v>
      </c>
    </row>
    <row r="14" spans="1:13" ht="255">
      <c r="A14" s="81">
        <v>9</v>
      </c>
      <c r="B14" s="81" t="s">
        <v>148</v>
      </c>
      <c r="C14" s="81"/>
      <c r="D14" s="97"/>
      <c r="E14" s="97" t="s">
        <v>15</v>
      </c>
      <c r="F14" s="108">
        <v>1000</v>
      </c>
      <c r="G14" s="98"/>
      <c r="H14" s="99">
        <v>0.08</v>
      </c>
      <c r="I14" s="157">
        <f>G14*H14</f>
        <v>0</v>
      </c>
      <c r="J14" s="157">
        <f>G14+I14</f>
        <v>0</v>
      </c>
      <c r="K14" s="158">
        <f>F14*G14</f>
        <v>0</v>
      </c>
      <c r="L14" s="157">
        <f>K14*H14</f>
        <v>0</v>
      </c>
      <c r="M14" s="157">
        <f>K14+L14</f>
        <v>0</v>
      </c>
    </row>
    <row r="15" spans="1:13" ht="255">
      <c r="A15" s="81">
        <v>10</v>
      </c>
      <c r="B15" s="81" t="s">
        <v>86</v>
      </c>
      <c r="C15" s="81"/>
      <c r="D15" s="97"/>
      <c r="E15" s="97" t="s">
        <v>15</v>
      </c>
      <c r="F15" s="108">
        <v>50</v>
      </c>
      <c r="G15" s="98"/>
      <c r="H15" s="99">
        <v>0.08</v>
      </c>
      <c r="I15" s="157">
        <f t="shared" si="0"/>
        <v>0</v>
      </c>
      <c r="J15" s="157">
        <f t="shared" si="1"/>
        <v>0</v>
      </c>
      <c r="K15" s="158">
        <f t="shared" si="2"/>
        <v>0</v>
      </c>
      <c r="L15" s="157">
        <f t="shared" si="3"/>
        <v>0</v>
      </c>
      <c r="M15" s="157">
        <f t="shared" si="4"/>
        <v>0</v>
      </c>
    </row>
    <row r="16" spans="1:13" ht="382.5">
      <c r="A16" s="81">
        <v>11</v>
      </c>
      <c r="B16" s="81" t="s">
        <v>96</v>
      </c>
      <c r="C16" s="81"/>
      <c r="D16" s="97"/>
      <c r="E16" s="97" t="s">
        <v>15</v>
      </c>
      <c r="F16" s="108">
        <v>50</v>
      </c>
      <c r="G16" s="98"/>
      <c r="H16" s="99">
        <v>0.08</v>
      </c>
      <c r="I16" s="157">
        <f t="shared" si="0"/>
        <v>0</v>
      </c>
      <c r="J16" s="157">
        <f t="shared" si="1"/>
        <v>0</v>
      </c>
      <c r="K16" s="158">
        <f t="shared" si="2"/>
        <v>0</v>
      </c>
      <c r="L16" s="157">
        <f t="shared" si="3"/>
        <v>0</v>
      </c>
      <c r="M16" s="157">
        <f t="shared" si="4"/>
        <v>0</v>
      </c>
    </row>
    <row r="17" spans="1:13" ht="306">
      <c r="A17" s="81">
        <v>12</v>
      </c>
      <c r="B17" s="81" t="s">
        <v>87</v>
      </c>
      <c r="C17" s="81"/>
      <c r="D17" s="97"/>
      <c r="E17" s="97" t="s">
        <v>15</v>
      </c>
      <c r="F17" s="108">
        <v>50</v>
      </c>
      <c r="G17" s="98"/>
      <c r="H17" s="99">
        <v>0.08</v>
      </c>
      <c r="I17" s="157">
        <f t="shared" si="0"/>
        <v>0</v>
      </c>
      <c r="J17" s="157">
        <f t="shared" si="1"/>
        <v>0</v>
      </c>
      <c r="K17" s="158">
        <f t="shared" si="2"/>
        <v>0</v>
      </c>
      <c r="L17" s="157">
        <f t="shared" si="3"/>
        <v>0</v>
      </c>
      <c r="M17" s="157">
        <f t="shared" si="4"/>
        <v>0</v>
      </c>
    </row>
    <row r="18" spans="1:13" ht="204">
      <c r="A18" s="81">
        <v>13</v>
      </c>
      <c r="B18" s="101" t="s">
        <v>88</v>
      </c>
      <c r="C18" s="81"/>
      <c r="D18" s="97"/>
      <c r="E18" s="97" t="s">
        <v>15</v>
      </c>
      <c r="F18" s="108">
        <v>200</v>
      </c>
      <c r="G18" s="98"/>
      <c r="H18" s="99">
        <v>0.08</v>
      </c>
      <c r="I18" s="157">
        <f t="shared" si="0"/>
        <v>0</v>
      </c>
      <c r="J18" s="157">
        <f t="shared" si="1"/>
        <v>0</v>
      </c>
      <c r="K18" s="158">
        <f t="shared" si="2"/>
        <v>0</v>
      </c>
      <c r="L18" s="157">
        <f t="shared" si="3"/>
        <v>0</v>
      </c>
      <c r="M18" s="157">
        <f t="shared" si="4"/>
        <v>0</v>
      </c>
    </row>
    <row r="19" spans="1:13" ht="114.75">
      <c r="A19" s="81">
        <v>14</v>
      </c>
      <c r="B19" s="81" t="s">
        <v>89</v>
      </c>
      <c r="C19" s="81"/>
      <c r="D19" s="97"/>
      <c r="E19" s="97" t="s">
        <v>15</v>
      </c>
      <c r="F19" s="108">
        <v>150</v>
      </c>
      <c r="G19" s="98"/>
      <c r="H19" s="99">
        <v>0.08</v>
      </c>
      <c r="I19" s="157">
        <f t="shared" si="0"/>
        <v>0</v>
      </c>
      <c r="J19" s="157">
        <f t="shared" si="1"/>
        <v>0</v>
      </c>
      <c r="K19" s="158">
        <f t="shared" si="2"/>
        <v>0</v>
      </c>
      <c r="L19" s="157">
        <f t="shared" si="3"/>
        <v>0</v>
      </c>
      <c r="M19" s="157">
        <f t="shared" si="4"/>
        <v>0</v>
      </c>
    </row>
    <row r="20" spans="1:13" ht="114.75">
      <c r="A20" s="81">
        <v>15</v>
      </c>
      <c r="B20" s="81" t="s">
        <v>127</v>
      </c>
      <c r="C20" s="81"/>
      <c r="D20" s="97"/>
      <c r="E20" s="97" t="s">
        <v>15</v>
      </c>
      <c r="F20" s="108">
        <v>150</v>
      </c>
      <c r="G20" s="98"/>
      <c r="H20" s="99">
        <v>0.08</v>
      </c>
      <c r="I20" s="157">
        <f t="shared" si="0"/>
        <v>0</v>
      </c>
      <c r="J20" s="157">
        <f t="shared" si="1"/>
        <v>0</v>
      </c>
      <c r="K20" s="158">
        <f t="shared" si="2"/>
        <v>0</v>
      </c>
      <c r="L20" s="157">
        <f t="shared" si="3"/>
        <v>0</v>
      </c>
      <c r="M20" s="157">
        <f t="shared" si="4"/>
        <v>0</v>
      </c>
    </row>
    <row r="21" spans="1:13" ht="12.75">
      <c r="A21" s="47"/>
      <c r="B21" s="102"/>
      <c r="C21" s="103"/>
      <c r="D21" s="104"/>
      <c r="E21" s="109"/>
      <c r="F21" s="109"/>
      <c r="G21" s="105"/>
      <c r="H21" s="106"/>
      <c r="I21" s="181" t="s">
        <v>23</v>
      </c>
      <c r="J21" s="182"/>
      <c r="K21" s="182"/>
      <c r="L21" s="139"/>
      <c r="M21" s="151">
        <f>SUM(K6:K20)</f>
        <v>0</v>
      </c>
    </row>
    <row r="22" spans="1:13" ht="12.75">
      <c r="A22" s="47"/>
      <c r="B22" s="47"/>
      <c r="C22" s="103"/>
      <c r="D22" s="104"/>
      <c r="E22" s="109"/>
      <c r="F22" s="109"/>
      <c r="G22" s="105"/>
      <c r="H22" s="106"/>
      <c r="I22" s="181" t="s">
        <v>24</v>
      </c>
      <c r="J22" s="182"/>
      <c r="K22" s="182"/>
      <c r="L22" s="139"/>
      <c r="M22" s="151">
        <f>SUM(L6:L20)</f>
        <v>0</v>
      </c>
    </row>
    <row r="23" spans="1:13" ht="23.25" customHeight="1">
      <c r="A23" s="47"/>
      <c r="B23" s="47"/>
      <c r="C23" s="52"/>
      <c r="E23" s="52"/>
      <c r="G23" s="107"/>
      <c r="H23" s="52"/>
      <c r="I23" s="181" t="s">
        <v>128</v>
      </c>
      <c r="J23" s="182"/>
      <c r="K23" s="182"/>
      <c r="L23" s="161"/>
      <c r="M23" s="152">
        <f>M21+M22</f>
        <v>0</v>
      </c>
    </row>
    <row r="27" spans="2:13" ht="12.75">
      <c r="B27" s="36" t="s">
        <v>90</v>
      </c>
      <c r="E27" s="52"/>
      <c r="G27" s="53"/>
      <c r="H27" s="52"/>
      <c r="I27" s="52"/>
      <c r="J27" s="52"/>
      <c r="K27" s="54"/>
      <c r="L27" s="52"/>
      <c r="M27" s="52"/>
    </row>
    <row r="28" spans="2:13" ht="12.75">
      <c r="B28" s="55" t="s">
        <v>91</v>
      </c>
      <c r="E28" s="52"/>
      <c r="G28" s="53"/>
      <c r="H28" s="52"/>
      <c r="I28" s="52"/>
      <c r="J28" s="52"/>
      <c r="K28" s="54"/>
      <c r="L28" s="52"/>
      <c r="M28" s="52"/>
    </row>
  </sheetData>
  <mergeCells count="3">
    <mergeCell ref="I21:L21"/>
    <mergeCell ref="I22:L22"/>
    <mergeCell ref="I23:L23"/>
  </mergeCells>
  <printOptions/>
  <pageMargins left="0.75" right="0.75" top="1" bottom="1" header="0.5" footer="0.5"/>
  <pageSetup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dimension ref="A2:M14"/>
  <sheetViews>
    <sheetView workbookViewId="0" topLeftCell="A1">
      <selection activeCell="E27" sqref="E27"/>
    </sheetView>
  </sheetViews>
  <sheetFormatPr defaultColWidth="11.57421875" defaultRowHeight="12.75"/>
  <cols>
    <col min="1" max="1" width="4.00390625" style="36" customWidth="1"/>
    <col min="2" max="2" width="29.00390625" style="36" customWidth="1"/>
    <col min="3" max="3" width="9.8515625" style="36" customWidth="1"/>
    <col min="4" max="4" width="8.7109375" style="36" customWidth="1"/>
    <col min="5" max="5" width="5.57421875" style="36" customWidth="1"/>
    <col min="6" max="6" width="6.00390625" style="36" customWidth="1"/>
    <col min="7" max="7" width="10.7109375" style="36" customWidth="1"/>
    <col min="8" max="8" width="7.57421875" style="36" customWidth="1"/>
    <col min="9" max="9" width="7.28125" style="36" customWidth="1"/>
    <col min="10" max="10" width="11.57421875" style="36" customWidth="1"/>
    <col min="11" max="12" width="9.8515625" style="36" customWidth="1"/>
    <col min="13" max="16384" width="11.57421875" style="36" customWidth="1"/>
  </cols>
  <sheetData>
    <row r="2" spans="2:12" ht="12.75">
      <c r="B2" s="37" t="s">
        <v>153</v>
      </c>
      <c r="L2" s="36" t="s">
        <v>131</v>
      </c>
    </row>
    <row r="3" spans="1:13" ht="12.75">
      <c r="A3" s="49"/>
      <c r="B3" s="48"/>
      <c r="C3" s="48"/>
      <c r="D3" s="48"/>
      <c r="E3" s="49"/>
      <c r="F3" s="49"/>
      <c r="G3" s="50"/>
      <c r="H3" s="51"/>
      <c r="I3" s="58"/>
      <c r="J3" s="58"/>
      <c r="K3" s="58"/>
      <c r="L3" s="59"/>
      <c r="M3" s="87"/>
    </row>
    <row r="4" spans="1:13" ht="12.75">
      <c r="A4" s="38" t="s">
        <v>151</v>
      </c>
      <c r="B4" s="60"/>
      <c r="C4" s="60"/>
      <c r="D4" s="60"/>
      <c r="E4" s="54"/>
      <c r="F4" s="60"/>
      <c r="G4" s="61"/>
      <c r="H4" s="52"/>
      <c r="I4" s="52"/>
      <c r="J4" s="52"/>
      <c r="K4" s="54"/>
      <c r="L4" s="52"/>
      <c r="M4" s="52"/>
    </row>
    <row r="5" spans="1:13" ht="51">
      <c r="A5" s="39" t="s">
        <v>1</v>
      </c>
      <c r="B5" s="39" t="s">
        <v>2</v>
      </c>
      <c r="C5" s="39" t="s">
        <v>3</v>
      </c>
      <c r="D5" s="39" t="s">
        <v>4</v>
      </c>
      <c r="E5" s="39" t="s">
        <v>5</v>
      </c>
      <c r="F5" s="39" t="s">
        <v>6</v>
      </c>
      <c r="G5" s="40" t="s">
        <v>7</v>
      </c>
      <c r="H5" s="39" t="s">
        <v>8</v>
      </c>
      <c r="I5" s="39" t="s">
        <v>9</v>
      </c>
      <c r="J5" s="39" t="s">
        <v>10</v>
      </c>
      <c r="K5" s="39" t="s">
        <v>11</v>
      </c>
      <c r="L5" s="39" t="s">
        <v>12</v>
      </c>
      <c r="M5" s="39" t="s">
        <v>13</v>
      </c>
    </row>
    <row r="6" spans="1:13" ht="76.5">
      <c r="A6" s="81">
        <v>1</v>
      </c>
      <c r="B6" s="42" t="s">
        <v>124</v>
      </c>
      <c r="C6" s="71"/>
      <c r="D6" s="70"/>
      <c r="E6" s="70" t="s">
        <v>14</v>
      </c>
      <c r="F6" s="68">
        <v>100</v>
      </c>
      <c r="G6" s="57"/>
      <c r="H6" s="72">
        <v>0.08</v>
      </c>
      <c r="I6" s="85">
        <f>G6*H6</f>
        <v>0</v>
      </c>
      <c r="J6" s="85">
        <f>G6+I6</f>
        <v>0</v>
      </c>
      <c r="K6" s="86">
        <f>F6*G6</f>
        <v>0</v>
      </c>
      <c r="L6" s="85">
        <f>K6*H6</f>
        <v>0</v>
      </c>
      <c r="M6" s="85">
        <f>K6+L6</f>
        <v>0</v>
      </c>
    </row>
    <row r="7" spans="1:13" ht="63.75">
      <c r="A7" s="81">
        <v>2</v>
      </c>
      <c r="B7" s="42" t="s">
        <v>123</v>
      </c>
      <c r="C7" s="71"/>
      <c r="D7" s="70"/>
      <c r="E7" s="70" t="s">
        <v>14</v>
      </c>
      <c r="F7" s="68">
        <v>150</v>
      </c>
      <c r="G7" s="57"/>
      <c r="H7" s="72">
        <v>0.08</v>
      </c>
      <c r="I7" s="85">
        <f>G7*H7</f>
        <v>0</v>
      </c>
      <c r="J7" s="85">
        <f>G7+I7</f>
        <v>0</v>
      </c>
      <c r="K7" s="86">
        <f>F7*G7</f>
        <v>0</v>
      </c>
      <c r="L7" s="85">
        <f>K7*H7</f>
        <v>0</v>
      </c>
      <c r="M7" s="85">
        <f>K7+L7</f>
        <v>0</v>
      </c>
    </row>
    <row r="8" spans="1:13" ht="12.75">
      <c r="A8" s="47"/>
      <c r="B8" s="88"/>
      <c r="C8" s="48"/>
      <c r="D8" s="48"/>
      <c r="E8" s="49"/>
      <c r="F8" s="49"/>
      <c r="G8" s="50"/>
      <c r="H8" s="51"/>
      <c r="I8" s="168" t="s">
        <v>23</v>
      </c>
      <c r="J8" s="169"/>
      <c r="K8" s="169"/>
      <c r="L8" s="139"/>
      <c r="M8" s="151">
        <f>SUM(K6:K7)</f>
        <v>0</v>
      </c>
    </row>
    <row r="9" spans="1:13" ht="12.75">
      <c r="A9" s="47"/>
      <c r="B9" s="89"/>
      <c r="C9" s="48"/>
      <c r="D9" s="48"/>
      <c r="E9" s="49"/>
      <c r="F9" s="49"/>
      <c r="G9" s="50"/>
      <c r="H9" s="51"/>
      <c r="I9" s="168" t="s">
        <v>24</v>
      </c>
      <c r="J9" s="169"/>
      <c r="K9" s="169"/>
      <c r="L9" s="139"/>
      <c r="M9" s="151">
        <f>SUM(L6:L7)</f>
        <v>0</v>
      </c>
    </row>
    <row r="10" spans="1:13" ht="26.25" customHeight="1">
      <c r="A10" s="49"/>
      <c r="B10" s="48"/>
      <c r="C10" s="48"/>
      <c r="D10" s="48"/>
      <c r="E10" s="49"/>
      <c r="F10" s="49"/>
      <c r="G10" s="50"/>
      <c r="H10" s="51"/>
      <c r="I10" s="159" t="s">
        <v>97</v>
      </c>
      <c r="J10" s="160"/>
      <c r="K10" s="160"/>
      <c r="L10" s="161"/>
      <c r="M10" s="152">
        <f>M8+M9</f>
        <v>0</v>
      </c>
    </row>
    <row r="13" spans="2:13" ht="12.75">
      <c r="B13" s="36" t="s">
        <v>90</v>
      </c>
      <c r="E13" s="52"/>
      <c r="G13" s="53"/>
      <c r="H13" s="52"/>
      <c r="I13" s="52"/>
      <c r="J13" s="52"/>
      <c r="K13" s="54"/>
      <c r="L13" s="52"/>
      <c r="M13" s="52"/>
    </row>
    <row r="14" spans="2:13" ht="12.75">
      <c r="B14" s="55" t="s">
        <v>91</v>
      </c>
      <c r="E14" s="52"/>
      <c r="G14" s="53"/>
      <c r="H14" s="52"/>
      <c r="I14" s="52"/>
      <c r="J14" s="52"/>
      <c r="K14" s="54"/>
      <c r="L14" s="52"/>
      <c r="M14" s="52"/>
    </row>
  </sheetData>
  <mergeCells count="3">
    <mergeCell ref="I8:L8"/>
    <mergeCell ref="I9:L9"/>
    <mergeCell ref="I10:L10"/>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P22"/>
  <sheetViews>
    <sheetView workbookViewId="0" topLeftCell="A1">
      <selection activeCell="I27" sqref="I27"/>
    </sheetView>
  </sheetViews>
  <sheetFormatPr defaultColWidth="11.57421875" defaultRowHeight="12.75"/>
  <cols>
    <col min="1" max="1" width="4.00390625" style="36" customWidth="1"/>
    <col min="2" max="2" width="29.00390625" style="36" customWidth="1"/>
    <col min="3" max="3" width="9.7109375" style="36" customWidth="1"/>
    <col min="4" max="4" width="8.7109375" style="36" customWidth="1"/>
    <col min="5" max="5" width="5.57421875" style="36" customWidth="1"/>
    <col min="6" max="6" width="6.00390625" style="36" customWidth="1"/>
    <col min="7" max="7" width="10.7109375" style="36" customWidth="1"/>
    <col min="8" max="8" width="7.57421875" style="36" customWidth="1"/>
    <col min="9" max="9" width="7.28125" style="36" customWidth="1"/>
    <col min="10" max="10" width="11.57421875" style="36" customWidth="1"/>
    <col min="11" max="11" width="10.7109375" style="36" customWidth="1"/>
    <col min="12" max="12" width="9.8515625" style="36" customWidth="1"/>
    <col min="13" max="16384" width="11.57421875" style="36" customWidth="1"/>
  </cols>
  <sheetData>
    <row r="2" spans="2:12" ht="12.75">
      <c r="B2" s="37" t="s">
        <v>153</v>
      </c>
      <c r="L2" s="36" t="s">
        <v>131</v>
      </c>
    </row>
    <row r="4" spans="1:13" ht="12.75">
      <c r="A4" s="38" t="s">
        <v>150</v>
      </c>
      <c r="B4" s="60"/>
      <c r="C4" s="60"/>
      <c r="D4" s="60"/>
      <c r="E4" s="54"/>
      <c r="F4" s="60"/>
      <c r="G4" s="61"/>
      <c r="H4" s="52"/>
      <c r="I4" s="52"/>
      <c r="J4" s="52"/>
      <c r="K4" s="54"/>
      <c r="L4" s="52"/>
      <c r="M4" s="52"/>
    </row>
    <row r="5" spans="1:13" ht="51">
      <c r="A5" s="39" t="s">
        <v>1</v>
      </c>
      <c r="B5" s="39" t="s">
        <v>2</v>
      </c>
      <c r="C5" s="39" t="s">
        <v>3</v>
      </c>
      <c r="D5" s="39" t="s">
        <v>4</v>
      </c>
      <c r="E5" s="39" t="s">
        <v>5</v>
      </c>
      <c r="F5" s="39" t="s">
        <v>6</v>
      </c>
      <c r="G5" s="40" t="s">
        <v>7</v>
      </c>
      <c r="H5" s="39" t="s">
        <v>8</v>
      </c>
      <c r="I5" s="39" t="s">
        <v>9</v>
      </c>
      <c r="J5" s="39" t="s">
        <v>10</v>
      </c>
      <c r="K5" s="39" t="s">
        <v>11</v>
      </c>
      <c r="L5" s="39" t="s">
        <v>12</v>
      </c>
      <c r="M5" s="39" t="s">
        <v>13</v>
      </c>
    </row>
    <row r="6" spans="1:13" s="112" customFormat="1" ht="12.75">
      <c r="A6" s="183" t="s">
        <v>136</v>
      </c>
      <c r="B6" s="184"/>
      <c r="C6" s="184"/>
      <c r="D6" s="184"/>
      <c r="E6" s="184"/>
      <c r="F6" s="184"/>
      <c r="G6" s="184"/>
      <c r="H6" s="184"/>
      <c r="I6" s="184"/>
      <c r="J6" s="184"/>
      <c r="K6" s="184"/>
      <c r="L6" s="184"/>
      <c r="M6" s="161"/>
    </row>
    <row r="7" spans="1:13" ht="12.75">
      <c r="A7" s="115">
        <v>1</v>
      </c>
      <c r="B7" s="118" t="s">
        <v>140</v>
      </c>
      <c r="C7" s="116"/>
      <c r="D7" s="44"/>
      <c r="E7" s="70" t="s">
        <v>137</v>
      </c>
      <c r="F7" s="114">
        <v>150</v>
      </c>
      <c r="G7" s="111"/>
      <c r="H7" s="46">
        <v>0.08</v>
      </c>
      <c r="I7" s="149">
        <f>G7*H7</f>
        <v>0</v>
      </c>
      <c r="J7" s="149">
        <f>G7+I7</f>
        <v>0</v>
      </c>
      <c r="K7" s="150">
        <f>F7*G7</f>
        <v>0</v>
      </c>
      <c r="L7" s="149">
        <f>K7*H7</f>
        <v>0</v>
      </c>
      <c r="M7" s="149">
        <f>K7+L7</f>
        <v>0</v>
      </c>
    </row>
    <row r="8" spans="1:13" ht="12.75">
      <c r="A8" s="115">
        <v>2</v>
      </c>
      <c r="B8" s="118" t="s">
        <v>132</v>
      </c>
      <c r="C8" s="117"/>
      <c r="D8" s="70"/>
      <c r="E8" s="70" t="s">
        <v>137</v>
      </c>
      <c r="F8" s="114">
        <v>120</v>
      </c>
      <c r="G8" s="111"/>
      <c r="H8" s="46">
        <v>0.08</v>
      </c>
      <c r="I8" s="149">
        <f aca="true" t="shared" si="0" ref="I8:I14">G8*H8</f>
        <v>0</v>
      </c>
      <c r="J8" s="149">
        <f aca="true" t="shared" si="1" ref="J8:J14">G8+I8</f>
        <v>0</v>
      </c>
      <c r="K8" s="150">
        <f aca="true" t="shared" si="2" ref="K8:K14">F8*G8</f>
        <v>0</v>
      </c>
      <c r="L8" s="149">
        <f aca="true" t="shared" si="3" ref="L8:L14">K8*H8</f>
        <v>0</v>
      </c>
      <c r="M8" s="149">
        <f aca="true" t="shared" si="4" ref="M8:M14">K8+L8</f>
        <v>0</v>
      </c>
    </row>
    <row r="9" spans="1:13" ht="12.75">
      <c r="A9" s="115">
        <v>3</v>
      </c>
      <c r="B9" s="118" t="s">
        <v>133</v>
      </c>
      <c r="C9" s="117"/>
      <c r="D9" s="70"/>
      <c r="E9" s="70" t="s">
        <v>137</v>
      </c>
      <c r="F9" s="114">
        <v>250</v>
      </c>
      <c r="G9" s="111"/>
      <c r="H9" s="46">
        <v>0.08</v>
      </c>
      <c r="I9" s="149">
        <f t="shared" si="0"/>
        <v>0</v>
      </c>
      <c r="J9" s="149">
        <f t="shared" si="1"/>
        <v>0</v>
      </c>
      <c r="K9" s="150">
        <f t="shared" si="2"/>
        <v>0</v>
      </c>
      <c r="L9" s="149">
        <f t="shared" si="3"/>
        <v>0</v>
      </c>
      <c r="M9" s="149">
        <f t="shared" si="4"/>
        <v>0</v>
      </c>
    </row>
    <row r="10" spans="1:13" ht="12.75">
      <c r="A10" s="115">
        <v>4</v>
      </c>
      <c r="B10" s="119" t="s">
        <v>134</v>
      </c>
      <c r="C10" s="117"/>
      <c r="D10" s="70"/>
      <c r="E10" s="70" t="s">
        <v>137</v>
      </c>
      <c r="F10" s="114">
        <v>150</v>
      </c>
      <c r="G10" s="111"/>
      <c r="H10" s="46">
        <v>0.08</v>
      </c>
      <c r="I10" s="149">
        <f t="shared" si="0"/>
        <v>0</v>
      </c>
      <c r="J10" s="149">
        <f t="shared" si="1"/>
        <v>0</v>
      </c>
      <c r="K10" s="150">
        <f t="shared" si="2"/>
        <v>0</v>
      </c>
      <c r="L10" s="149">
        <f t="shared" si="3"/>
        <v>0</v>
      </c>
      <c r="M10" s="149">
        <f t="shared" si="4"/>
        <v>0</v>
      </c>
    </row>
    <row r="11" spans="1:13" ht="25.5">
      <c r="A11" s="115">
        <v>5</v>
      </c>
      <c r="B11" s="118" t="s">
        <v>135</v>
      </c>
      <c r="C11" s="117"/>
      <c r="D11" s="70"/>
      <c r="E11" s="70" t="s">
        <v>137</v>
      </c>
      <c r="F11" s="114">
        <v>50</v>
      </c>
      <c r="G11" s="111"/>
      <c r="H11" s="46">
        <v>0.08</v>
      </c>
      <c r="I11" s="149">
        <f t="shared" si="0"/>
        <v>0</v>
      </c>
      <c r="J11" s="149">
        <f t="shared" si="1"/>
        <v>0</v>
      </c>
      <c r="K11" s="150">
        <f t="shared" si="2"/>
        <v>0</v>
      </c>
      <c r="L11" s="149">
        <f t="shared" si="3"/>
        <v>0</v>
      </c>
      <c r="M11" s="149">
        <f t="shared" si="4"/>
        <v>0</v>
      </c>
    </row>
    <row r="12" spans="1:13" ht="25.5">
      <c r="A12" s="115">
        <v>6</v>
      </c>
      <c r="B12" s="120" t="s">
        <v>139</v>
      </c>
      <c r="C12" s="117"/>
      <c r="D12" s="70"/>
      <c r="E12" s="70" t="s">
        <v>137</v>
      </c>
      <c r="F12" s="114">
        <v>180</v>
      </c>
      <c r="G12" s="111"/>
      <c r="H12" s="46">
        <v>0.08</v>
      </c>
      <c r="I12" s="149">
        <f t="shared" si="0"/>
        <v>0</v>
      </c>
      <c r="J12" s="149">
        <f t="shared" si="1"/>
        <v>0</v>
      </c>
      <c r="K12" s="150">
        <f t="shared" si="2"/>
        <v>0</v>
      </c>
      <c r="L12" s="149">
        <f t="shared" si="3"/>
        <v>0</v>
      </c>
      <c r="M12" s="149">
        <f t="shared" si="4"/>
        <v>0</v>
      </c>
    </row>
    <row r="13" spans="1:16" ht="18.75" customHeight="1">
      <c r="A13" s="130">
        <v>7</v>
      </c>
      <c r="B13" s="131" t="s">
        <v>138</v>
      </c>
      <c r="C13" s="132"/>
      <c r="D13" s="70"/>
      <c r="E13" s="70" t="s">
        <v>137</v>
      </c>
      <c r="F13" s="114">
        <v>600</v>
      </c>
      <c r="G13" s="111"/>
      <c r="H13" s="129">
        <v>0.08</v>
      </c>
      <c r="I13" s="149">
        <f t="shared" si="0"/>
        <v>0</v>
      </c>
      <c r="J13" s="149">
        <f t="shared" si="1"/>
        <v>0</v>
      </c>
      <c r="K13" s="147">
        <f t="shared" si="2"/>
        <v>0</v>
      </c>
      <c r="L13" s="149">
        <f t="shared" si="3"/>
        <v>0</v>
      </c>
      <c r="M13" s="149">
        <f t="shared" si="4"/>
        <v>0</v>
      </c>
      <c r="N13" s="112"/>
      <c r="O13" s="112"/>
      <c r="P13" s="112"/>
    </row>
    <row r="14" spans="1:13" ht="12.75">
      <c r="A14" s="130">
        <v>8</v>
      </c>
      <c r="B14" s="131" t="s">
        <v>141</v>
      </c>
      <c r="C14" s="117"/>
      <c r="D14" s="70"/>
      <c r="E14" s="70" t="s">
        <v>137</v>
      </c>
      <c r="F14" s="114">
        <v>700</v>
      </c>
      <c r="G14" s="111"/>
      <c r="H14" s="46">
        <v>0.08</v>
      </c>
      <c r="I14" s="149">
        <f t="shared" si="0"/>
        <v>0</v>
      </c>
      <c r="J14" s="149">
        <f t="shared" si="1"/>
        <v>0</v>
      </c>
      <c r="K14" s="150">
        <f t="shared" si="2"/>
        <v>0</v>
      </c>
      <c r="L14" s="149">
        <f t="shared" si="3"/>
        <v>0</v>
      </c>
      <c r="M14" s="149">
        <f t="shared" si="4"/>
        <v>0</v>
      </c>
    </row>
    <row r="15" spans="1:13" ht="25.5">
      <c r="A15" s="130">
        <v>9</v>
      </c>
      <c r="B15" s="136" t="s">
        <v>149</v>
      </c>
      <c r="C15" s="117"/>
      <c r="D15" s="70"/>
      <c r="E15" s="70" t="s">
        <v>137</v>
      </c>
      <c r="F15" s="114">
        <v>500</v>
      </c>
      <c r="G15" s="111"/>
      <c r="H15" s="46">
        <v>0.08</v>
      </c>
      <c r="I15" s="149">
        <f>G15*H15</f>
        <v>0</v>
      </c>
      <c r="J15" s="149">
        <f>G15+I15</f>
        <v>0</v>
      </c>
      <c r="K15" s="150">
        <f>F15*G15</f>
        <v>0</v>
      </c>
      <c r="L15" s="149">
        <f>K15*H15</f>
        <v>0</v>
      </c>
      <c r="M15" s="149">
        <f>K15+L15</f>
        <v>0</v>
      </c>
    </row>
    <row r="16" spans="1:13" ht="12.75">
      <c r="A16" s="49"/>
      <c r="B16" s="135"/>
      <c r="C16" s="48"/>
      <c r="D16" s="48"/>
      <c r="E16" s="49"/>
      <c r="F16" s="49"/>
      <c r="G16" s="50"/>
      <c r="H16" s="51"/>
      <c r="I16" s="168" t="s">
        <v>23</v>
      </c>
      <c r="J16" s="169"/>
      <c r="K16" s="169"/>
      <c r="L16" s="139"/>
      <c r="M16" s="151">
        <f>SUM(K7:K15)</f>
        <v>0</v>
      </c>
    </row>
    <row r="17" spans="1:13" ht="25.5">
      <c r="A17" s="49"/>
      <c r="B17" s="134" t="s">
        <v>154</v>
      </c>
      <c r="C17" s="48"/>
      <c r="D17" s="48"/>
      <c r="E17" s="49"/>
      <c r="F17" s="49"/>
      <c r="G17" s="50"/>
      <c r="H17" s="51"/>
      <c r="I17" s="168" t="s">
        <v>24</v>
      </c>
      <c r="J17" s="169"/>
      <c r="K17" s="169"/>
      <c r="L17" s="139"/>
      <c r="M17" s="151">
        <f>SUM(L7:L15)</f>
        <v>0</v>
      </c>
    </row>
    <row r="18" spans="1:13" ht="28.5" customHeight="1">
      <c r="A18" s="49"/>
      <c r="B18" s="48"/>
      <c r="C18" s="48"/>
      <c r="D18" s="48"/>
      <c r="E18" s="49"/>
      <c r="F18" s="49"/>
      <c r="G18" s="50"/>
      <c r="H18" s="51"/>
      <c r="I18" s="159" t="s">
        <v>99</v>
      </c>
      <c r="J18" s="160"/>
      <c r="K18" s="160"/>
      <c r="L18" s="161"/>
      <c r="M18" s="152">
        <f>M16+M17</f>
        <v>0</v>
      </c>
    </row>
    <row r="21" spans="2:13" ht="12.75">
      <c r="B21" s="36" t="s">
        <v>90</v>
      </c>
      <c r="E21" s="52"/>
      <c r="G21" s="53"/>
      <c r="H21" s="52"/>
      <c r="I21" s="52"/>
      <c r="J21" s="52"/>
      <c r="K21" s="54"/>
      <c r="L21" s="52"/>
      <c r="M21" s="52"/>
    </row>
    <row r="22" spans="2:13" ht="12.75">
      <c r="B22" s="55" t="s">
        <v>91</v>
      </c>
      <c r="E22" s="52"/>
      <c r="G22" s="53"/>
      <c r="H22" s="52"/>
      <c r="I22" s="52"/>
      <c r="J22" s="52"/>
      <c r="K22" s="54"/>
      <c r="L22" s="52"/>
      <c r="M22" s="52"/>
    </row>
  </sheetData>
  <mergeCells count="4">
    <mergeCell ref="I16:L16"/>
    <mergeCell ref="I17:L17"/>
    <mergeCell ref="I18:L18"/>
    <mergeCell ref="A6:M6"/>
  </mergeCells>
  <printOptions/>
  <pageMargins left="0.75" right="0.75" top="1" bottom="1" header="0.5" footer="0.5"/>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M23"/>
  <sheetViews>
    <sheetView workbookViewId="0" topLeftCell="A4">
      <selection activeCell="F8" sqref="F8"/>
    </sheetView>
  </sheetViews>
  <sheetFormatPr defaultColWidth="11.57421875" defaultRowHeight="12.75"/>
  <cols>
    <col min="1" max="1" width="4.00390625" style="36" customWidth="1"/>
    <col min="2" max="2" width="29.00390625" style="36" customWidth="1"/>
    <col min="3" max="3" width="9.00390625" style="36" customWidth="1"/>
    <col min="4" max="4" width="8.7109375" style="36" customWidth="1"/>
    <col min="5" max="5" width="5.57421875" style="36" customWidth="1"/>
    <col min="6" max="6" width="6.00390625" style="36" customWidth="1"/>
    <col min="7" max="7" width="9.28125" style="36" customWidth="1"/>
    <col min="8" max="8" width="7.57421875" style="36" customWidth="1"/>
    <col min="9" max="9" width="7.28125" style="36" customWidth="1"/>
    <col min="10" max="10" width="11.57421875" style="36" customWidth="1"/>
    <col min="11" max="11" width="9.8515625" style="36" customWidth="1"/>
    <col min="12" max="12" width="12.7109375" style="36" customWidth="1"/>
    <col min="13" max="16384" width="11.57421875" style="36" customWidth="1"/>
  </cols>
  <sheetData>
    <row r="1" spans="2:12" ht="12.75">
      <c r="B1" s="37" t="s">
        <v>153</v>
      </c>
      <c r="L1" s="36" t="s">
        <v>131</v>
      </c>
    </row>
    <row r="3" ht="12.75">
      <c r="A3" s="38" t="s">
        <v>25</v>
      </c>
    </row>
    <row r="4" spans="1:13" ht="51">
      <c r="A4" s="39" t="s">
        <v>1</v>
      </c>
      <c r="B4" s="39" t="s">
        <v>2</v>
      </c>
      <c r="C4" s="39" t="s">
        <v>3</v>
      </c>
      <c r="D4" s="39" t="s">
        <v>4</v>
      </c>
      <c r="E4" s="39" t="s">
        <v>5</v>
      </c>
      <c r="F4" s="39" t="s">
        <v>6</v>
      </c>
      <c r="G4" s="40" t="s">
        <v>7</v>
      </c>
      <c r="H4" s="39" t="s">
        <v>8</v>
      </c>
      <c r="I4" s="39" t="s">
        <v>9</v>
      </c>
      <c r="J4" s="39" t="s">
        <v>10</v>
      </c>
      <c r="K4" s="39" t="s">
        <v>11</v>
      </c>
      <c r="L4" s="39" t="s">
        <v>12</v>
      </c>
      <c r="M4" s="39" t="s">
        <v>13</v>
      </c>
    </row>
    <row r="5" spans="1:13" ht="25.5">
      <c r="A5" s="41">
        <v>1</v>
      </c>
      <c r="B5" s="35" t="s">
        <v>26</v>
      </c>
      <c r="C5" s="43"/>
      <c r="D5" s="56"/>
      <c r="E5" s="44" t="s">
        <v>27</v>
      </c>
      <c r="F5" s="35">
        <v>5000</v>
      </c>
      <c r="G5" s="57"/>
      <c r="H5" s="46">
        <v>0.08</v>
      </c>
      <c r="I5" s="149">
        <f>G5*H5</f>
        <v>0</v>
      </c>
      <c r="J5" s="149">
        <f>G5+I5</f>
        <v>0</v>
      </c>
      <c r="K5" s="150">
        <f>F5*G5</f>
        <v>0</v>
      </c>
      <c r="L5" s="149">
        <f>K5*H5</f>
        <v>0</v>
      </c>
      <c r="M5" s="149">
        <f>K5+L5</f>
        <v>0</v>
      </c>
    </row>
    <row r="6" spans="1:13" ht="25.5">
      <c r="A6" s="41">
        <v>2</v>
      </c>
      <c r="B6" s="35" t="s">
        <v>28</v>
      </c>
      <c r="C6" s="43"/>
      <c r="D6" s="56"/>
      <c r="E6" s="44" t="s">
        <v>27</v>
      </c>
      <c r="F6" s="35">
        <v>10000</v>
      </c>
      <c r="G6" s="57"/>
      <c r="H6" s="46">
        <v>0.08</v>
      </c>
      <c r="I6" s="149">
        <f aca="true" t="shared" si="0" ref="I6:I15">G6*H6</f>
        <v>0</v>
      </c>
      <c r="J6" s="149">
        <f aca="true" t="shared" si="1" ref="J6:J15">G6+I6</f>
        <v>0</v>
      </c>
      <c r="K6" s="150">
        <f aca="true" t="shared" si="2" ref="K6:K15">F6*G6</f>
        <v>0</v>
      </c>
      <c r="L6" s="149">
        <f aca="true" t="shared" si="3" ref="L6:L15">K6*H6</f>
        <v>0</v>
      </c>
      <c r="M6" s="149">
        <f aca="true" t="shared" si="4" ref="M6:M15">K6+L6</f>
        <v>0</v>
      </c>
    </row>
    <row r="7" spans="1:13" ht="25.5">
      <c r="A7" s="41">
        <v>3</v>
      </c>
      <c r="B7" s="35" t="s">
        <v>29</v>
      </c>
      <c r="C7" s="43"/>
      <c r="D7" s="56"/>
      <c r="E7" s="44" t="s">
        <v>27</v>
      </c>
      <c r="F7" s="35">
        <v>4500</v>
      </c>
      <c r="G7" s="57"/>
      <c r="H7" s="46">
        <v>0.08</v>
      </c>
      <c r="I7" s="149">
        <f t="shared" si="0"/>
        <v>0</v>
      </c>
      <c r="J7" s="149">
        <f t="shared" si="1"/>
        <v>0</v>
      </c>
      <c r="K7" s="150">
        <f t="shared" si="2"/>
        <v>0</v>
      </c>
      <c r="L7" s="149">
        <f t="shared" si="3"/>
        <v>0</v>
      </c>
      <c r="M7" s="149">
        <f t="shared" si="4"/>
        <v>0</v>
      </c>
    </row>
    <row r="8" spans="1:13" ht="25.5">
      <c r="A8" s="124">
        <v>4</v>
      </c>
      <c r="B8" s="125" t="s">
        <v>144</v>
      </c>
      <c r="C8" s="126"/>
      <c r="D8" s="127"/>
      <c r="E8" s="44" t="s">
        <v>15</v>
      </c>
      <c r="F8" s="125">
        <v>900</v>
      </c>
      <c r="G8" s="128"/>
      <c r="H8" s="129">
        <v>0.08</v>
      </c>
      <c r="I8" s="149">
        <f t="shared" si="0"/>
        <v>0</v>
      </c>
      <c r="J8" s="149">
        <f t="shared" si="1"/>
        <v>0</v>
      </c>
      <c r="K8" s="147">
        <f t="shared" si="2"/>
        <v>0</v>
      </c>
      <c r="L8" s="149">
        <f t="shared" si="3"/>
        <v>0</v>
      </c>
      <c r="M8" s="149">
        <f t="shared" si="4"/>
        <v>0</v>
      </c>
    </row>
    <row r="9" spans="1:13" ht="38.25">
      <c r="A9" s="41">
        <v>5</v>
      </c>
      <c r="B9" s="35" t="s">
        <v>30</v>
      </c>
      <c r="C9" s="43"/>
      <c r="D9" s="56"/>
      <c r="E9" s="44" t="s">
        <v>15</v>
      </c>
      <c r="F9" s="35">
        <v>10000</v>
      </c>
      <c r="G9" s="57"/>
      <c r="H9" s="46">
        <v>0.08</v>
      </c>
      <c r="I9" s="149">
        <f t="shared" si="0"/>
        <v>0</v>
      </c>
      <c r="J9" s="149">
        <f t="shared" si="1"/>
        <v>0</v>
      </c>
      <c r="K9" s="150">
        <f t="shared" si="2"/>
        <v>0</v>
      </c>
      <c r="L9" s="149">
        <f t="shared" si="3"/>
        <v>0</v>
      </c>
      <c r="M9" s="149">
        <f t="shared" si="4"/>
        <v>0</v>
      </c>
    </row>
    <row r="10" spans="1:13" ht="51">
      <c r="A10" s="41">
        <v>6</v>
      </c>
      <c r="B10" s="35" t="s">
        <v>115</v>
      </c>
      <c r="C10" s="41"/>
      <c r="D10" s="56"/>
      <c r="E10" s="44" t="s">
        <v>14</v>
      </c>
      <c r="F10" s="35">
        <v>2000</v>
      </c>
      <c r="G10" s="57"/>
      <c r="H10" s="46">
        <v>0.08</v>
      </c>
      <c r="I10" s="149">
        <f t="shared" si="0"/>
        <v>0</v>
      </c>
      <c r="J10" s="149">
        <f t="shared" si="1"/>
        <v>0</v>
      </c>
      <c r="K10" s="150">
        <f t="shared" si="2"/>
        <v>0</v>
      </c>
      <c r="L10" s="149">
        <f t="shared" si="3"/>
        <v>0</v>
      </c>
      <c r="M10" s="149">
        <f t="shared" si="4"/>
        <v>0</v>
      </c>
    </row>
    <row r="11" spans="1:13" ht="51">
      <c r="A11" s="41">
        <v>7</v>
      </c>
      <c r="B11" s="35" t="s">
        <v>116</v>
      </c>
      <c r="C11" s="41"/>
      <c r="D11" s="56"/>
      <c r="E11" s="44" t="s">
        <v>14</v>
      </c>
      <c r="F11" s="35">
        <v>800</v>
      </c>
      <c r="G11" s="57"/>
      <c r="H11" s="46">
        <v>0.08</v>
      </c>
      <c r="I11" s="149">
        <f t="shared" si="0"/>
        <v>0</v>
      </c>
      <c r="J11" s="149">
        <f t="shared" si="1"/>
        <v>0</v>
      </c>
      <c r="K11" s="150">
        <f t="shared" si="2"/>
        <v>0</v>
      </c>
      <c r="L11" s="149">
        <f t="shared" si="3"/>
        <v>0</v>
      </c>
      <c r="M11" s="149">
        <f t="shared" si="4"/>
        <v>0</v>
      </c>
    </row>
    <row r="12" spans="1:13" ht="51">
      <c r="A12" s="41">
        <v>8</v>
      </c>
      <c r="B12" s="35" t="s">
        <v>117</v>
      </c>
      <c r="C12" s="41"/>
      <c r="D12" s="56"/>
      <c r="E12" s="44" t="s">
        <v>14</v>
      </c>
      <c r="F12" s="35">
        <v>900</v>
      </c>
      <c r="G12" s="57"/>
      <c r="H12" s="46">
        <v>0.08</v>
      </c>
      <c r="I12" s="149">
        <f t="shared" si="0"/>
        <v>0</v>
      </c>
      <c r="J12" s="149">
        <f t="shared" si="1"/>
        <v>0</v>
      </c>
      <c r="K12" s="150">
        <f t="shared" si="2"/>
        <v>0</v>
      </c>
      <c r="L12" s="149">
        <f t="shared" si="3"/>
        <v>0</v>
      </c>
      <c r="M12" s="149">
        <f t="shared" si="4"/>
        <v>0</v>
      </c>
    </row>
    <row r="13" spans="1:13" ht="51">
      <c r="A13" s="41">
        <v>9</v>
      </c>
      <c r="B13" s="35" t="s">
        <v>118</v>
      </c>
      <c r="C13" s="41"/>
      <c r="D13" s="56"/>
      <c r="E13" s="44" t="s">
        <v>14</v>
      </c>
      <c r="F13" s="35">
        <v>500</v>
      </c>
      <c r="G13" s="57"/>
      <c r="H13" s="46">
        <v>0.08</v>
      </c>
      <c r="I13" s="149">
        <f t="shared" si="0"/>
        <v>0</v>
      </c>
      <c r="J13" s="149">
        <f t="shared" si="1"/>
        <v>0</v>
      </c>
      <c r="K13" s="150">
        <f t="shared" si="2"/>
        <v>0</v>
      </c>
      <c r="L13" s="149">
        <f t="shared" si="3"/>
        <v>0</v>
      </c>
      <c r="M13" s="149">
        <f t="shared" si="4"/>
        <v>0</v>
      </c>
    </row>
    <row r="14" spans="1:13" ht="51">
      <c r="A14" s="41">
        <v>10</v>
      </c>
      <c r="B14" s="35" t="s">
        <v>119</v>
      </c>
      <c r="C14" s="41"/>
      <c r="D14" s="56"/>
      <c r="E14" s="44" t="s">
        <v>14</v>
      </c>
      <c r="F14" s="35">
        <v>18000</v>
      </c>
      <c r="G14" s="57"/>
      <c r="H14" s="46">
        <v>0.08</v>
      </c>
      <c r="I14" s="149">
        <f t="shared" si="0"/>
        <v>0</v>
      </c>
      <c r="J14" s="149">
        <f t="shared" si="1"/>
        <v>0</v>
      </c>
      <c r="K14" s="150">
        <f t="shared" si="2"/>
        <v>0</v>
      </c>
      <c r="L14" s="149">
        <f t="shared" si="3"/>
        <v>0</v>
      </c>
      <c r="M14" s="149">
        <f t="shared" si="4"/>
        <v>0</v>
      </c>
    </row>
    <row r="15" spans="1:13" ht="51">
      <c r="A15" s="41">
        <v>11</v>
      </c>
      <c r="B15" s="35" t="s">
        <v>120</v>
      </c>
      <c r="C15" s="41"/>
      <c r="D15" s="56"/>
      <c r="E15" s="44" t="s">
        <v>14</v>
      </c>
      <c r="F15" s="35">
        <v>22000</v>
      </c>
      <c r="G15" s="57"/>
      <c r="H15" s="46">
        <v>0.08</v>
      </c>
      <c r="I15" s="149">
        <f t="shared" si="0"/>
        <v>0</v>
      </c>
      <c r="J15" s="149">
        <f t="shared" si="1"/>
        <v>0</v>
      </c>
      <c r="K15" s="150">
        <f t="shared" si="2"/>
        <v>0</v>
      </c>
      <c r="L15" s="149">
        <f t="shared" si="3"/>
        <v>0</v>
      </c>
      <c r="M15" s="149">
        <f t="shared" si="4"/>
        <v>0</v>
      </c>
    </row>
    <row r="16" spans="1:13" ht="51">
      <c r="A16" s="41">
        <v>12</v>
      </c>
      <c r="B16" s="35" t="s">
        <v>121</v>
      </c>
      <c r="C16" s="41"/>
      <c r="D16" s="56"/>
      <c r="E16" s="44" t="s">
        <v>14</v>
      </c>
      <c r="F16" s="35">
        <v>30000</v>
      </c>
      <c r="G16" s="57"/>
      <c r="H16" s="46">
        <v>0.08</v>
      </c>
      <c r="I16" s="149">
        <f>G16*H16</f>
        <v>0</v>
      </c>
      <c r="J16" s="149">
        <f>G16+I16</f>
        <v>0</v>
      </c>
      <c r="K16" s="150">
        <f>F16*G16</f>
        <v>0</v>
      </c>
      <c r="L16" s="149">
        <f>K16*H16</f>
        <v>0</v>
      </c>
      <c r="M16" s="149">
        <f>K16+L16</f>
        <v>0</v>
      </c>
    </row>
    <row r="17" spans="1:13" ht="12.75">
      <c r="A17" s="49"/>
      <c r="B17" s="48"/>
      <c r="C17" s="48"/>
      <c r="D17" s="48"/>
      <c r="E17" s="49"/>
      <c r="F17" s="49"/>
      <c r="G17" s="50"/>
      <c r="H17" s="51"/>
      <c r="I17" s="170" t="s">
        <v>23</v>
      </c>
      <c r="J17" s="170"/>
      <c r="K17" s="170"/>
      <c r="L17" s="113"/>
      <c r="M17" s="151">
        <f>SUM(K5:K16)</f>
        <v>0</v>
      </c>
    </row>
    <row r="18" spans="1:13" ht="12.75">
      <c r="A18" s="49"/>
      <c r="B18" s="48"/>
      <c r="C18" s="48"/>
      <c r="D18" s="48"/>
      <c r="E18" s="49"/>
      <c r="F18" s="49"/>
      <c r="G18" s="50"/>
      <c r="H18" s="51"/>
      <c r="I18" s="168" t="s">
        <v>24</v>
      </c>
      <c r="J18" s="169"/>
      <c r="K18" s="169"/>
      <c r="L18" s="139"/>
      <c r="M18" s="151">
        <f>SUM(M5:M16)</f>
        <v>0</v>
      </c>
    </row>
    <row r="19" spans="1:13" ht="30.75" customHeight="1">
      <c r="A19" s="49"/>
      <c r="B19" s="48"/>
      <c r="C19" s="48"/>
      <c r="D19" s="48"/>
      <c r="E19" s="49"/>
      <c r="F19" s="49"/>
      <c r="G19" s="50"/>
      <c r="H19" s="51"/>
      <c r="I19" s="159" t="s">
        <v>97</v>
      </c>
      <c r="J19" s="160"/>
      <c r="K19" s="160"/>
      <c r="L19" s="161"/>
      <c r="M19" s="152">
        <f>M17+M18</f>
        <v>0</v>
      </c>
    </row>
    <row r="20" spans="1:13" ht="12.75">
      <c r="A20" s="49"/>
      <c r="B20" s="48"/>
      <c r="C20" s="48"/>
      <c r="D20" s="48"/>
      <c r="E20" s="49"/>
      <c r="F20" s="49"/>
      <c r="G20" s="50"/>
      <c r="H20" s="51"/>
      <c r="I20" s="58"/>
      <c r="J20" s="58"/>
      <c r="K20" s="58"/>
      <c r="L20" s="59"/>
      <c r="M20" s="59"/>
    </row>
    <row r="21" spans="1:13" ht="12.75">
      <c r="A21" s="49"/>
      <c r="B21" s="48"/>
      <c r="C21" s="48"/>
      <c r="D21" s="48"/>
      <c r="E21" s="49"/>
      <c r="F21" s="49"/>
      <c r="G21" s="50"/>
      <c r="H21" s="51"/>
      <c r="I21" s="58"/>
      <c r="J21" s="58"/>
      <c r="K21" s="58"/>
      <c r="L21" s="59"/>
      <c r="M21" s="59"/>
    </row>
    <row r="22" spans="2:13" ht="12.75">
      <c r="B22" s="36" t="s">
        <v>90</v>
      </c>
      <c r="E22" s="52"/>
      <c r="G22" s="53"/>
      <c r="H22" s="52"/>
      <c r="I22" s="52"/>
      <c r="J22" s="52"/>
      <c r="K22" s="54"/>
      <c r="L22" s="52"/>
      <c r="M22" s="52"/>
    </row>
    <row r="23" spans="2:13" ht="12.75">
      <c r="B23" s="55" t="s">
        <v>91</v>
      </c>
      <c r="E23" s="52"/>
      <c r="G23" s="53"/>
      <c r="H23" s="52"/>
      <c r="I23" s="52"/>
      <c r="J23" s="52"/>
      <c r="K23" s="54"/>
      <c r="L23" s="52"/>
      <c r="M23" s="52"/>
    </row>
  </sheetData>
  <mergeCells count="3">
    <mergeCell ref="I17:K17"/>
    <mergeCell ref="I18:L18"/>
    <mergeCell ref="I19:L19"/>
  </mergeCells>
  <printOptions/>
  <pageMargins left="0.75" right="0.75" top="1" bottom="1" header="0.5" footer="0.5"/>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M20"/>
  <sheetViews>
    <sheetView workbookViewId="0" topLeftCell="A1">
      <selection activeCell="M14" sqref="M14:M16"/>
    </sheetView>
  </sheetViews>
  <sheetFormatPr defaultColWidth="11.57421875" defaultRowHeight="12.75"/>
  <cols>
    <col min="1" max="1" width="4.00390625" style="36" customWidth="1"/>
    <col min="2" max="2" width="29.00390625" style="36" customWidth="1"/>
    <col min="3" max="3" width="9.7109375" style="36" customWidth="1"/>
    <col min="4" max="4" width="8.7109375" style="36" customWidth="1"/>
    <col min="5" max="5" width="5.57421875" style="36" customWidth="1"/>
    <col min="6" max="6" width="6.00390625" style="36" customWidth="1"/>
    <col min="7" max="7" width="9.28125" style="36" customWidth="1"/>
    <col min="8" max="8" width="7.57421875" style="36" customWidth="1"/>
    <col min="9" max="9" width="7.28125" style="36" customWidth="1"/>
    <col min="10" max="10" width="11.57421875" style="36" customWidth="1"/>
    <col min="11" max="11" width="11.140625" style="36" customWidth="1"/>
    <col min="12" max="12" width="11.00390625" style="36" customWidth="1"/>
    <col min="13" max="16384" width="11.57421875" style="36" customWidth="1"/>
  </cols>
  <sheetData>
    <row r="1" spans="2:12" ht="12.75">
      <c r="B1" s="37" t="s">
        <v>153</v>
      </c>
      <c r="L1" s="36" t="s">
        <v>131</v>
      </c>
    </row>
    <row r="3" ht="12.75">
      <c r="A3" s="38" t="s">
        <v>31</v>
      </c>
    </row>
    <row r="4" spans="1:13" ht="51">
      <c r="A4" s="39" t="s">
        <v>1</v>
      </c>
      <c r="B4" s="39" t="s">
        <v>2</v>
      </c>
      <c r="C4" s="39" t="s">
        <v>3</v>
      </c>
      <c r="D4" s="39" t="s">
        <v>4</v>
      </c>
      <c r="E4" s="39" t="s">
        <v>5</v>
      </c>
      <c r="F4" s="39" t="s">
        <v>6</v>
      </c>
      <c r="G4" s="40" t="s">
        <v>7</v>
      </c>
      <c r="H4" s="39" t="s">
        <v>8</v>
      </c>
      <c r="I4" s="39" t="s">
        <v>9</v>
      </c>
      <c r="J4" s="39" t="s">
        <v>10</v>
      </c>
      <c r="K4" s="39" t="s">
        <v>11</v>
      </c>
      <c r="L4" s="39" t="s">
        <v>12</v>
      </c>
      <c r="M4" s="39" t="s">
        <v>13</v>
      </c>
    </row>
    <row r="5" spans="1:13" ht="51">
      <c r="A5" s="41">
        <v>1</v>
      </c>
      <c r="B5" s="42" t="s">
        <v>108</v>
      </c>
      <c r="C5" s="43"/>
      <c r="D5" s="44"/>
      <c r="E5" s="41" t="s">
        <v>14</v>
      </c>
      <c r="F5" s="35">
        <v>2200</v>
      </c>
      <c r="G5" s="45"/>
      <c r="H5" s="46">
        <v>0.08</v>
      </c>
      <c r="I5" s="149">
        <f aca="true" t="shared" si="0" ref="I5:I13">G5*H5</f>
        <v>0</v>
      </c>
      <c r="J5" s="149">
        <f aca="true" t="shared" si="1" ref="J5:J13">G5+I5</f>
        <v>0</v>
      </c>
      <c r="K5" s="150">
        <f aca="true" t="shared" si="2" ref="K5:K13">F5*G5</f>
        <v>0</v>
      </c>
      <c r="L5" s="149">
        <f aca="true" t="shared" si="3" ref="L5:L13">K5*H5</f>
        <v>0</v>
      </c>
      <c r="M5" s="149">
        <f aca="true" t="shared" si="4" ref="M5:M13">K5+L5</f>
        <v>0</v>
      </c>
    </row>
    <row r="6" spans="1:13" ht="38.25">
      <c r="A6" s="41">
        <v>2</v>
      </c>
      <c r="B6" s="42" t="s">
        <v>109</v>
      </c>
      <c r="C6" s="43"/>
      <c r="D6" s="44"/>
      <c r="E6" s="41" t="s">
        <v>15</v>
      </c>
      <c r="F6" s="35">
        <v>60</v>
      </c>
      <c r="G6" s="45"/>
      <c r="H6" s="46">
        <v>0.08</v>
      </c>
      <c r="I6" s="149">
        <f t="shared" si="0"/>
        <v>0</v>
      </c>
      <c r="J6" s="149">
        <f t="shared" si="1"/>
        <v>0</v>
      </c>
      <c r="K6" s="150">
        <f t="shared" si="2"/>
        <v>0</v>
      </c>
      <c r="L6" s="149">
        <f t="shared" si="3"/>
        <v>0</v>
      </c>
      <c r="M6" s="149">
        <f t="shared" si="4"/>
        <v>0</v>
      </c>
    </row>
    <row r="7" spans="1:13" ht="38.25">
      <c r="A7" s="41">
        <v>3</v>
      </c>
      <c r="B7" s="42" t="s">
        <v>110</v>
      </c>
      <c r="C7" s="43"/>
      <c r="D7" s="44"/>
      <c r="E7" s="41" t="s">
        <v>15</v>
      </c>
      <c r="F7" s="35">
        <v>60</v>
      </c>
      <c r="G7" s="45"/>
      <c r="H7" s="46">
        <v>0.08</v>
      </c>
      <c r="I7" s="149">
        <f t="shared" si="0"/>
        <v>0</v>
      </c>
      <c r="J7" s="149">
        <f t="shared" si="1"/>
        <v>0</v>
      </c>
      <c r="K7" s="150">
        <f t="shared" si="2"/>
        <v>0</v>
      </c>
      <c r="L7" s="149">
        <f t="shared" si="3"/>
        <v>0</v>
      </c>
      <c r="M7" s="149">
        <f t="shared" si="4"/>
        <v>0</v>
      </c>
    </row>
    <row r="8" spans="1:13" ht="38.25">
      <c r="A8" s="41">
        <v>4</v>
      </c>
      <c r="B8" s="42" t="s">
        <v>111</v>
      </c>
      <c r="C8" s="43"/>
      <c r="D8" s="44"/>
      <c r="E8" s="41" t="s">
        <v>15</v>
      </c>
      <c r="F8" s="35">
        <v>200</v>
      </c>
      <c r="G8" s="45"/>
      <c r="H8" s="46">
        <v>0.08</v>
      </c>
      <c r="I8" s="149">
        <f t="shared" si="0"/>
        <v>0</v>
      </c>
      <c r="J8" s="149">
        <f t="shared" si="1"/>
        <v>0</v>
      </c>
      <c r="K8" s="150">
        <f t="shared" si="2"/>
        <v>0</v>
      </c>
      <c r="L8" s="149">
        <f t="shared" si="3"/>
        <v>0</v>
      </c>
      <c r="M8" s="149">
        <f t="shared" si="4"/>
        <v>0</v>
      </c>
    </row>
    <row r="9" spans="1:13" ht="51">
      <c r="A9" s="41">
        <v>5</v>
      </c>
      <c r="B9" s="42" t="s">
        <v>32</v>
      </c>
      <c r="C9" s="43"/>
      <c r="D9" s="44"/>
      <c r="E9" s="41" t="s">
        <v>15</v>
      </c>
      <c r="F9" s="35">
        <v>200</v>
      </c>
      <c r="G9" s="45"/>
      <c r="H9" s="46">
        <v>0.08</v>
      </c>
      <c r="I9" s="149">
        <f t="shared" si="0"/>
        <v>0</v>
      </c>
      <c r="J9" s="149">
        <f t="shared" si="1"/>
        <v>0</v>
      </c>
      <c r="K9" s="150">
        <f t="shared" si="2"/>
        <v>0</v>
      </c>
      <c r="L9" s="149">
        <f t="shared" si="3"/>
        <v>0</v>
      </c>
      <c r="M9" s="149">
        <f t="shared" si="4"/>
        <v>0</v>
      </c>
    </row>
    <row r="10" spans="1:13" ht="51">
      <c r="A10" s="41">
        <v>6</v>
      </c>
      <c r="B10" s="42" t="s">
        <v>33</v>
      </c>
      <c r="C10" s="43"/>
      <c r="D10" s="44"/>
      <c r="E10" s="41" t="s">
        <v>15</v>
      </c>
      <c r="F10" s="35">
        <v>700</v>
      </c>
      <c r="G10" s="45"/>
      <c r="H10" s="46">
        <v>0.08</v>
      </c>
      <c r="I10" s="149">
        <f t="shared" si="0"/>
        <v>0</v>
      </c>
      <c r="J10" s="149">
        <f t="shared" si="1"/>
        <v>0</v>
      </c>
      <c r="K10" s="150">
        <f t="shared" si="2"/>
        <v>0</v>
      </c>
      <c r="L10" s="149">
        <f t="shared" si="3"/>
        <v>0</v>
      </c>
      <c r="M10" s="149">
        <f t="shared" si="4"/>
        <v>0</v>
      </c>
    </row>
    <row r="11" spans="1:13" ht="38.25">
      <c r="A11" s="41">
        <v>7</v>
      </c>
      <c r="B11" s="42" t="s">
        <v>34</v>
      </c>
      <c r="C11" s="43"/>
      <c r="D11" s="44"/>
      <c r="E11" s="41" t="s">
        <v>15</v>
      </c>
      <c r="F11" s="35">
        <v>900</v>
      </c>
      <c r="G11" s="45"/>
      <c r="H11" s="46">
        <v>0.08</v>
      </c>
      <c r="I11" s="149">
        <f t="shared" si="0"/>
        <v>0</v>
      </c>
      <c r="J11" s="149">
        <f t="shared" si="1"/>
        <v>0</v>
      </c>
      <c r="K11" s="150">
        <f t="shared" si="2"/>
        <v>0</v>
      </c>
      <c r="L11" s="149">
        <f t="shared" si="3"/>
        <v>0</v>
      </c>
      <c r="M11" s="149">
        <f t="shared" si="4"/>
        <v>0</v>
      </c>
    </row>
    <row r="12" spans="1:13" ht="38.25">
      <c r="A12" s="41">
        <v>8</v>
      </c>
      <c r="B12" s="42" t="s">
        <v>112</v>
      </c>
      <c r="C12" s="41"/>
      <c r="D12" s="44"/>
      <c r="E12" s="41" t="s">
        <v>14</v>
      </c>
      <c r="F12" s="35">
        <v>20</v>
      </c>
      <c r="G12" s="45"/>
      <c r="H12" s="46">
        <v>0.08</v>
      </c>
      <c r="I12" s="149">
        <f t="shared" si="0"/>
        <v>0</v>
      </c>
      <c r="J12" s="149">
        <f t="shared" si="1"/>
        <v>0</v>
      </c>
      <c r="K12" s="150">
        <f t="shared" si="2"/>
        <v>0</v>
      </c>
      <c r="L12" s="149">
        <f t="shared" si="3"/>
        <v>0</v>
      </c>
      <c r="M12" s="149">
        <f t="shared" si="4"/>
        <v>0</v>
      </c>
    </row>
    <row r="13" spans="1:13" ht="38.25">
      <c r="A13" s="41">
        <v>9</v>
      </c>
      <c r="B13" s="42" t="s">
        <v>113</v>
      </c>
      <c r="C13" s="41"/>
      <c r="D13" s="44"/>
      <c r="E13" s="41" t="s">
        <v>14</v>
      </c>
      <c r="F13" s="35">
        <v>250</v>
      </c>
      <c r="G13" s="45"/>
      <c r="H13" s="46">
        <v>0.08</v>
      </c>
      <c r="I13" s="149">
        <f t="shared" si="0"/>
        <v>0</v>
      </c>
      <c r="J13" s="149">
        <f t="shared" si="1"/>
        <v>0</v>
      </c>
      <c r="K13" s="150">
        <f t="shared" si="2"/>
        <v>0</v>
      </c>
      <c r="L13" s="149">
        <f t="shared" si="3"/>
        <v>0</v>
      </c>
      <c r="M13" s="149">
        <f t="shared" si="4"/>
        <v>0</v>
      </c>
    </row>
    <row r="14" spans="1:13" ht="12.75">
      <c r="A14" s="47"/>
      <c r="B14" s="47"/>
      <c r="C14" s="48"/>
      <c r="D14" s="48"/>
      <c r="E14" s="49"/>
      <c r="F14" s="49"/>
      <c r="G14" s="50"/>
      <c r="H14" s="51"/>
      <c r="I14" s="168" t="s">
        <v>23</v>
      </c>
      <c r="J14" s="169"/>
      <c r="K14" s="169"/>
      <c r="L14" s="139"/>
      <c r="M14" s="151">
        <f>SUM(K5:K13)</f>
        <v>0</v>
      </c>
    </row>
    <row r="15" spans="1:13" ht="12.75">
      <c r="A15" s="49"/>
      <c r="B15" s="48"/>
      <c r="C15" s="48"/>
      <c r="D15" s="48"/>
      <c r="E15" s="49"/>
      <c r="F15" s="49"/>
      <c r="G15" s="50"/>
      <c r="H15" s="51"/>
      <c r="I15" s="168" t="s">
        <v>24</v>
      </c>
      <c r="J15" s="169"/>
      <c r="K15" s="169"/>
      <c r="L15" s="139"/>
      <c r="M15" s="151">
        <f>SUM(L5:L13)</f>
        <v>0</v>
      </c>
    </row>
    <row r="16" spans="1:13" ht="24" customHeight="1">
      <c r="A16" s="49"/>
      <c r="B16" s="48"/>
      <c r="C16" s="48"/>
      <c r="D16" s="48"/>
      <c r="E16" s="49"/>
      <c r="F16" s="49"/>
      <c r="G16" s="50"/>
      <c r="H16" s="51"/>
      <c r="I16" s="159" t="s">
        <v>97</v>
      </c>
      <c r="J16" s="160"/>
      <c r="K16" s="160"/>
      <c r="L16" s="161"/>
      <c r="M16" s="152">
        <f>M14+M15</f>
        <v>0</v>
      </c>
    </row>
    <row r="19" spans="2:13" ht="12.75">
      <c r="B19" s="36" t="s">
        <v>90</v>
      </c>
      <c r="E19" s="52"/>
      <c r="G19" s="53"/>
      <c r="H19" s="52"/>
      <c r="I19" s="52"/>
      <c r="J19" s="52"/>
      <c r="K19" s="54"/>
      <c r="L19" s="52"/>
      <c r="M19" s="52"/>
    </row>
    <row r="20" spans="2:13" ht="12.75">
      <c r="B20" s="55" t="s">
        <v>91</v>
      </c>
      <c r="E20" s="52"/>
      <c r="G20" s="53"/>
      <c r="H20" s="52"/>
      <c r="I20" s="52"/>
      <c r="J20" s="52"/>
      <c r="K20" s="54"/>
      <c r="L20" s="52"/>
      <c r="M20" s="52"/>
    </row>
  </sheetData>
  <mergeCells count="3">
    <mergeCell ref="I14:L14"/>
    <mergeCell ref="I15:L15"/>
    <mergeCell ref="I16:L16"/>
  </mergeCells>
  <printOptions/>
  <pageMargins left="0.75" right="0.75" top="1" bottom="1" header="0.5" footer="0.5"/>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M17"/>
  <sheetViews>
    <sheetView workbookViewId="0" topLeftCell="A4">
      <selection activeCell="E5" sqref="E5"/>
    </sheetView>
  </sheetViews>
  <sheetFormatPr defaultColWidth="11.57421875" defaultRowHeight="12.75"/>
  <cols>
    <col min="1" max="1" width="4.00390625" style="36" customWidth="1"/>
    <col min="2" max="2" width="29.00390625" style="36" customWidth="1"/>
    <col min="3" max="3" width="7.421875" style="36" customWidth="1"/>
    <col min="4" max="4" width="8.7109375" style="36" customWidth="1"/>
    <col min="5" max="5" width="5.57421875" style="36" customWidth="1"/>
    <col min="6" max="6" width="6.00390625" style="36" customWidth="1"/>
    <col min="7" max="7" width="9.28125" style="36" customWidth="1"/>
    <col min="8" max="8" width="7.57421875" style="36" customWidth="1"/>
    <col min="9" max="9" width="7.28125" style="36" customWidth="1"/>
    <col min="10" max="10" width="11.57421875" style="36" customWidth="1"/>
    <col min="11" max="11" width="11.28125" style="36" customWidth="1"/>
    <col min="12" max="12" width="12.421875" style="36" customWidth="1"/>
    <col min="13" max="16384" width="11.57421875" style="36" customWidth="1"/>
  </cols>
  <sheetData>
    <row r="1" spans="2:12" ht="12.75">
      <c r="B1" s="37" t="s">
        <v>153</v>
      </c>
      <c r="L1" s="36" t="s">
        <v>131</v>
      </c>
    </row>
    <row r="3" spans="1:13" ht="12.75">
      <c r="A3" s="38" t="s">
        <v>35</v>
      </c>
      <c r="B3" s="60"/>
      <c r="C3" s="60"/>
      <c r="D3" s="60"/>
      <c r="E3" s="54"/>
      <c r="F3" s="60"/>
      <c r="G3" s="61"/>
      <c r="H3" s="52"/>
      <c r="I3" s="52"/>
      <c r="J3" s="52"/>
      <c r="K3" s="54"/>
      <c r="L3" s="52"/>
      <c r="M3" s="52"/>
    </row>
    <row r="4" spans="1:13" ht="51">
      <c r="A4" s="39" t="s">
        <v>1</v>
      </c>
      <c r="B4" s="39" t="s">
        <v>2</v>
      </c>
      <c r="C4" s="39" t="s">
        <v>3</v>
      </c>
      <c r="D4" s="39" t="s">
        <v>4</v>
      </c>
      <c r="E4" s="39" t="s">
        <v>5</v>
      </c>
      <c r="F4" s="39" t="s">
        <v>6</v>
      </c>
      <c r="G4" s="40" t="s">
        <v>7</v>
      </c>
      <c r="H4" s="39" t="s">
        <v>8</v>
      </c>
      <c r="I4" s="39" t="s">
        <v>9</v>
      </c>
      <c r="J4" s="39" t="s">
        <v>10</v>
      </c>
      <c r="K4" s="39" t="s">
        <v>11</v>
      </c>
      <c r="L4" s="39" t="s">
        <v>12</v>
      </c>
      <c r="M4" s="39" t="s">
        <v>13</v>
      </c>
    </row>
    <row r="5" spans="1:13" s="112" customFormat="1" ht="38.25">
      <c r="A5" s="123">
        <v>1</v>
      </c>
      <c r="B5" s="133" t="s">
        <v>143</v>
      </c>
      <c r="C5" s="123"/>
      <c r="D5" s="123"/>
      <c r="E5" s="70" t="s">
        <v>142</v>
      </c>
      <c r="F5" s="114">
        <v>2000</v>
      </c>
      <c r="G5" s="111"/>
      <c r="H5" s="46">
        <v>0.08</v>
      </c>
      <c r="I5" s="149">
        <f aca="true" t="shared" si="0" ref="I5:I10">G5*H5</f>
        <v>0</v>
      </c>
      <c r="J5" s="149">
        <f aca="true" t="shared" si="1" ref="J5:J10">G5+I5</f>
        <v>0</v>
      </c>
      <c r="K5" s="150">
        <f aca="true" t="shared" si="2" ref="K5:K10">F5*G5</f>
        <v>0</v>
      </c>
      <c r="L5" s="149">
        <f aca="true" t="shared" si="3" ref="L5:L10">K5*H5</f>
        <v>0</v>
      </c>
      <c r="M5" s="149">
        <f aca="true" t="shared" si="4" ref="M5:M10">K5+L5</f>
        <v>0</v>
      </c>
    </row>
    <row r="6" spans="1:13" ht="76.5">
      <c r="A6" s="41">
        <v>2</v>
      </c>
      <c r="B6" s="35" t="s">
        <v>103</v>
      </c>
      <c r="C6" s="43"/>
      <c r="D6" s="44"/>
      <c r="E6" s="41" t="s">
        <v>14</v>
      </c>
      <c r="F6" s="35">
        <v>800</v>
      </c>
      <c r="G6" s="57"/>
      <c r="H6" s="46">
        <v>0.08</v>
      </c>
      <c r="I6" s="149">
        <f t="shared" si="0"/>
        <v>0</v>
      </c>
      <c r="J6" s="149">
        <f t="shared" si="1"/>
        <v>0</v>
      </c>
      <c r="K6" s="150">
        <f t="shared" si="2"/>
        <v>0</v>
      </c>
      <c r="L6" s="149">
        <f t="shared" si="3"/>
        <v>0</v>
      </c>
      <c r="M6" s="149">
        <f t="shared" si="4"/>
        <v>0</v>
      </c>
    </row>
    <row r="7" spans="1:13" ht="76.5">
      <c r="A7" s="41">
        <v>3</v>
      </c>
      <c r="B7" s="35" t="s">
        <v>104</v>
      </c>
      <c r="C7" s="43"/>
      <c r="D7" s="44"/>
      <c r="E7" s="41" t="s">
        <v>14</v>
      </c>
      <c r="F7" s="35">
        <v>2500</v>
      </c>
      <c r="G7" s="57"/>
      <c r="H7" s="46">
        <v>0.08</v>
      </c>
      <c r="I7" s="149">
        <f t="shared" si="0"/>
        <v>0</v>
      </c>
      <c r="J7" s="149">
        <f t="shared" si="1"/>
        <v>0</v>
      </c>
      <c r="K7" s="150">
        <f t="shared" si="2"/>
        <v>0</v>
      </c>
      <c r="L7" s="149">
        <f t="shared" si="3"/>
        <v>0</v>
      </c>
      <c r="M7" s="149">
        <f t="shared" si="4"/>
        <v>0</v>
      </c>
    </row>
    <row r="8" spans="1:13" ht="76.5">
      <c r="A8" s="41">
        <v>4</v>
      </c>
      <c r="B8" s="35" t="s">
        <v>105</v>
      </c>
      <c r="C8" s="43"/>
      <c r="D8" s="44"/>
      <c r="E8" s="41" t="s">
        <v>14</v>
      </c>
      <c r="F8" s="35">
        <v>2000</v>
      </c>
      <c r="G8" s="57"/>
      <c r="H8" s="46">
        <v>0.08</v>
      </c>
      <c r="I8" s="149">
        <f t="shared" si="0"/>
        <v>0</v>
      </c>
      <c r="J8" s="149">
        <f t="shared" si="1"/>
        <v>0</v>
      </c>
      <c r="K8" s="150">
        <f t="shared" si="2"/>
        <v>0</v>
      </c>
      <c r="L8" s="149">
        <f t="shared" si="3"/>
        <v>0</v>
      </c>
      <c r="M8" s="149">
        <f t="shared" si="4"/>
        <v>0</v>
      </c>
    </row>
    <row r="9" spans="1:13" ht="76.5">
      <c r="A9" s="41">
        <v>5</v>
      </c>
      <c r="B9" s="35" t="s">
        <v>106</v>
      </c>
      <c r="C9" s="43"/>
      <c r="D9" s="44"/>
      <c r="E9" s="41" t="s">
        <v>14</v>
      </c>
      <c r="F9" s="35">
        <v>2400</v>
      </c>
      <c r="G9" s="57"/>
      <c r="H9" s="46">
        <v>0.08</v>
      </c>
      <c r="I9" s="149">
        <f t="shared" si="0"/>
        <v>0</v>
      </c>
      <c r="J9" s="149">
        <f t="shared" si="1"/>
        <v>0</v>
      </c>
      <c r="K9" s="150">
        <f t="shared" si="2"/>
        <v>0</v>
      </c>
      <c r="L9" s="149">
        <f t="shared" si="3"/>
        <v>0</v>
      </c>
      <c r="M9" s="149">
        <f t="shared" si="4"/>
        <v>0</v>
      </c>
    </row>
    <row r="10" spans="1:13" ht="76.5">
      <c r="A10" s="41">
        <v>6</v>
      </c>
      <c r="B10" s="35" t="s">
        <v>107</v>
      </c>
      <c r="C10" s="43"/>
      <c r="D10" s="44"/>
      <c r="E10" s="41" t="s">
        <v>14</v>
      </c>
      <c r="F10" s="35">
        <v>500</v>
      </c>
      <c r="G10" s="57"/>
      <c r="H10" s="46">
        <v>0.08</v>
      </c>
      <c r="I10" s="149">
        <f t="shared" si="0"/>
        <v>0</v>
      </c>
      <c r="J10" s="149">
        <f t="shared" si="1"/>
        <v>0</v>
      </c>
      <c r="K10" s="150">
        <f t="shared" si="2"/>
        <v>0</v>
      </c>
      <c r="L10" s="149">
        <f t="shared" si="3"/>
        <v>0</v>
      </c>
      <c r="M10" s="149">
        <f t="shared" si="4"/>
        <v>0</v>
      </c>
    </row>
    <row r="11" spans="1:13" ht="12.75">
      <c r="A11" s="47"/>
      <c r="B11" s="47"/>
      <c r="C11" s="48"/>
      <c r="D11" s="48"/>
      <c r="E11" s="49"/>
      <c r="F11" s="49"/>
      <c r="G11" s="50"/>
      <c r="H11" s="51"/>
      <c r="I11" s="171" t="s">
        <v>23</v>
      </c>
      <c r="J11" s="172"/>
      <c r="K11" s="172"/>
      <c r="L11" s="139"/>
      <c r="M11" s="151">
        <f>SUM(K5:K10)</f>
        <v>0</v>
      </c>
    </row>
    <row r="12" spans="1:13" ht="12.75">
      <c r="A12" s="49"/>
      <c r="B12" s="48"/>
      <c r="C12" s="48"/>
      <c r="D12" s="48"/>
      <c r="E12" s="49"/>
      <c r="F12" s="49"/>
      <c r="G12" s="50"/>
      <c r="H12" s="51"/>
      <c r="I12" s="171" t="s">
        <v>24</v>
      </c>
      <c r="J12" s="172"/>
      <c r="K12" s="172"/>
      <c r="L12" s="139"/>
      <c r="M12" s="151">
        <f>SUM(L5:L10)</f>
        <v>0</v>
      </c>
    </row>
    <row r="13" spans="1:13" ht="29.25" customHeight="1">
      <c r="A13" s="49"/>
      <c r="B13" s="48"/>
      <c r="C13" s="48"/>
      <c r="D13" s="48"/>
      <c r="E13" s="49"/>
      <c r="F13" s="49"/>
      <c r="G13" s="50"/>
      <c r="H13" s="51"/>
      <c r="I13" s="173" t="s">
        <v>114</v>
      </c>
      <c r="J13" s="174"/>
      <c r="K13" s="174"/>
      <c r="L13" s="161"/>
      <c r="M13" s="152">
        <f>M11+M12</f>
        <v>0</v>
      </c>
    </row>
    <row r="14" spans="1:13" ht="12.75">
      <c r="A14" s="49"/>
      <c r="B14" s="48"/>
      <c r="C14" s="48"/>
      <c r="D14" s="48"/>
      <c r="E14" s="49"/>
      <c r="F14" s="49"/>
      <c r="G14" s="50"/>
      <c r="H14" s="51"/>
      <c r="I14" s="58"/>
      <c r="J14" s="58"/>
      <c r="K14" s="58"/>
      <c r="L14" s="84"/>
      <c r="M14" s="84"/>
    </row>
    <row r="15" spans="1:13" ht="12.75">
      <c r="A15" s="49"/>
      <c r="B15" s="48"/>
      <c r="C15" s="48"/>
      <c r="D15" s="48"/>
      <c r="E15" s="49"/>
      <c r="F15" s="49"/>
      <c r="G15" s="50"/>
      <c r="H15" s="51"/>
      <c r="I15" s="58"/>
      <c r="J15" s="58"/>
      <c r="K15" s="58"/>
      <c r="L15" s="84"/>
      <c r="M15" s="84"/>
    </row>
    <row r="16" spans="2:13" ht="12.75">
      <c r="B16" s="36" t="s">
        <v>90</v>
      </c>
      <c r="E16" s="52"/>
      <c r="G16" s="53"/>
      <c r="H16" s="52"/>
      <c r="I16" s="52"/>
      <c r="J16" s="52"/>
      <c r="K16" s="54"/>
      <c r="L16" s="52"/>
      <c r="M16" s="52"/>
    </row>
    <row r="17" spans="2:13" ht="12.75">
      <c r="B17" s="55" t="s">
        <v>91</v>
      </c>
      <c r="E17" s="52"/>
      <c r="G17" s="53"/>
      <c r="H17" s="52"/>
      <c r="I17" s="52"/>
      <c r="J17" s="52"/>
      <c r="K17" s="54"/>
      <c r="L17" s="52"/>
      <c r="M17" s="52"/>
    </row>
  </sheetData>
  <mergeCells count="3">
    <mergeCell ref="I11:L11"/>
    <mergeCell ref="I12:L12"/>
    <mergeCell ref="I13:L1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3"/>
  <sheetViews>
    <sheetView tabSelected="1" workbookViewId="0" topLeftCell="A1">
      <selection activeCell="K18" sqref="K18"/>
    </sheetView>
  </sheetViews>
  <sheetFormatPr defaultColWidth="11.57421875" defaultRowHeight="12.75"/>
  <cols>
    <col min="1" max="1" width="4.00390625" style="36" customWidth="1"/>
    <col min="2" max="2" width="29.00390625" style="36" customWidth="1"/>
    <col min="3" max="3" width="7.421875" style="36" customWidth="1"/>
    <col min="4" max="4" width="8.7109375" style="36" customWidth="1"/>
    <col min="5" max="5" width="5.57421875" style="36" customWidth="1"/>
    <col min="6" max="6" width="6.00390625" style="36" customWidth="1"/>
    <col min="7" max="7" width="9.28125" style="36" customWidth="1"/>
    <col min="8" max="8" width="7.57421875" style="36" customWidth="1"/>
    <col min="9" max="9" width="7.28125" style="36" customWidth="1"/>
    <col min="10" max="10" width="11.57421875" style="36" customWidth="1"/>
    <col min="11" max="11" width="11.7109375" style="36" customWidth="1"/>
    <col min="12" max="12" width="8.28125" style="36" customWidth="1"/>
    <col min="13" max="13" width="12.28125" style="36" bestFit="1" customWidth="1"/>
    <col min="14" max="16384" width="11.57421875" style="36" customWidth="1"/>
  </cols>
  <sheetData>
    <row r="1" spans="2:12" ht="12.75">
      <c r="B1" s="37" t="s">
        <v>153</v>
      </c>
      <c r="L1" s="36" t="s">
        <v>131</v>
      </c>
    </row>
    <row r="2" spans="1:13" ht="12.75">
      <c r="A2" s="49"/>
      <c r="B2" s="48"/>
      <c r="C2" s="48"/>
      <c r="D2" s="48"/>
      <c r="E2" s="49"/>
      <c r="F2" s="49"/>
      <c r="G2" s="50"/>
      <c r="H2" s="51"/>
      <c r="I2" s="58"/>
      <c r="J2" s="58"/>
      <c r="K2" s="58"/>
      <c r="L2" s="59"/>
      <c r="M2" s="59"/>
    </row>
    <row r="3" spans="1:13" ht="12.75">
      <c r="A3" s="38" t="s">
        <v>36</v>
      </c>
      <c r="B3" s="60"/>
      <c r="C3" s="60"/>
      <c r="D3" s="60"/>
      <c r="E3" s="54"/>
      <c r="F3" s="60"/>
      <c r="G3" s="61"/>
      <c r="H3" s="52"/>
      <c r="I3" s="52"/>
      <c r="J3" s="52"/>
      <c r="K3" s="54"/>
      <c r="L3" s="52"/>
      <c r="M3" s="52"/>
    </row>
    <row r="4" spans="1:13" ht="51">
      <c r="A4" s="39" t="s">
        <v>1</v>
      </c>
      <c r="B4" s="39" t="s">
        <v>2</v>
      </c>
      <c r="C4" s="39" t="s">
        <v>3</v>
      </c>
      <c r="D4" s="39" t="s">
        <v>4</v>
      </c>
      <c r="E4" s="39" t="s">
        <v>5</v>
      </c>
      <c r="F4" s="39" t="s">
        <v>6</v>
      </c>
      <c r="G4" s="40" t="s">
        <v>7</v>
      </c>
      <c r="H4" s="39" t="s">
        <v>8</v>
      </c>
      <c r="I4" s="39" t="s">
        <v>9</v>
      </c>
      <c r="J4" s="39" t="s">
        <v>10</v>
      </c>
      <c r="K4" s="39" t="s">
        <v>11</v>
      </c>
      <c r="L4" s="39" t="s">
        <v>12</v>
      </c>
      <c r="M4" s="39" t="s">
        <v>13</v>
      </c>
    </row>
    <row r="5" spans="1:13" ht="38.25">
      <c r="A5" s="81">
        <v>1</v>
      </c>
      <c r="B5" s="42" t="s">
        <v>37</v>
      </c>
      <c r="C5" s="71"/>
      <c r="D5" s="70"/>
      <c r="E5" s="70" t="s">
        <v>15</v>
      </c>
      <c r="F5" s="68">
        <v>4000</v>
      </c>
      <c r="G5" s="57"/>
      <c r="H5" s="72">
        <v>0.08</v>
      </c>
      <c r="I5" s="85">
        <f>G5*H5</f>
        <v>0</v>
      </c>
      <c r="J5" s="85">
        <f>G5+I5</f>
        <v>0</v>
      </c>
      <c r="K5" s="86">
        <f>F5*G5</f>
        <v>0</v>
      </c>
      <c r="L5" s="85">
        <f>K5*H5</f>
        <v>0</v>
      </c>
      <c r="M5" s="85">
        <f>K5+L5</f>
        <v>0</v>
      </c>
    </row>
    <row r="6" spans="1:13" ht="12.75">
      <c r="A6" s="81">
        <v>2</v>
      </c>
      <c r="B6" s="42" t="s">
        <v>38</v>
      </c>
      <c r="C6" s="71"/>
      <c r="D6" s="70"/>
      <c r="E6" s="70" t="s">
        <v>15</v>
      </c>
      <c r="F6" s="68">
        <v>700</v>
      </c>
      <c r="G6" s="57"/>
      <c r="H6" s="72">
        <v>0.08</v>
      </c>
      <c r="I6" s="85">
        <f>G6*H6</f>
        <v>0</v>
      </c>
      <c r="J6" s="85">
        <f>G6+I6</f>
        <v>0</v>
      </c>
      <c r="K6" s="86">
        <f>F6*G6</f>
        <v>0</v>
      </c>
      <c r="L6" s="85">
        <f>K6*H6</f>
        <v>0</v>
      </c>
      <c r="M6" s="85">
        <f>K6+L6</f>
        <v>0</v>
      </c>
    </row>
    <row r="7" spans="1:13" ht="12.75">
      <c r="A7" s="49"/>
      <c r="B7" s="48"/>
      <c r="C7" s="48"/>
      <c r="D7" s="48"/>
      <c r="E7" s="49"/>
      <c r="F7" s="49"/>
      <c r="G7" s="50"/>
      <c r="H7" s="51"/>
      <c r="I7" s="168" t="s">
        <v>23</v>
      </c>
      <c r="J7" s="169"/>
      <c r="K7" s="169"/>
      <c r="L7" s="185"/>
      <c r="M7" s="186">
        <f>K5+K6</f>
        <v>0</v>
      </c>
    </row>
    <row r="8" spans="1:13" ht="13.5" customHeight="1">
      <c r="A8" s="49"/>
      <c r="B8" s="48"/>
      <c r="C8" s="48"/>
      <c r="D8" s="48"/>
      <c r="E8" s="49"/>
      <c r="F8" s="49"/>
      <c r="G8" s="50"/>
      <c r="H8" s="51"/>
      <c r="I8" s="168" t="s">
        <v>24</v>
      </c>
      <c r="J8" s="169"/>
      <c r="K8" s="169"/>
      <c r="L8" s="185"/>
      <c r="M8" s="186">
        <f>L5+L6</f>
        <v>0</v>
      </c>
    </row>
    <row r="9" spans="1:13" ht="27" customHeight="1">
      <c r="A9" s="49"/>
      <c r="B9" s="48"/>
      <c r="C9" s="48"/>
      <c r="D9" s="48"/>
      <c r="E9" s="49"/>
      <c r="F9" s="49"/>
      <c r="G9" s="50"/>
      <c r="H9" s="51"/>
      <c r="I9" s="159" t="s">
        <v>122</v>
      </c>
      <c r="J9" s="160"/>
      <c r="K9" s="160"/>
      <c r="L9" s="184"/>
      <c r="M9" s="187">
        <f>M7+M8</f>
        <v>0</v>
      </c>
    </row>
    <row r="10" spans="1:13" ht="12.75">
      <c r="A10" s="49"/>
      <c r="B10" s="48"/>
      <c r="C10" s="48"/>
      <c r="D10" s="48"/>
      <c r="E10" s="49"/>
      <c r="F10" s="49"/>
      <c r="G10" s="50"/>
      <c r="H10" s="51"/>
      <c r="I10" s="58"/>
      <c r="J10" s="58"/>
      <c r="K10" s="58"/>
      <c r="L10" s="59"/>
      <c r="M10" s="87"/>
    </row>
    <row r="11" spans="1:13" ht="12.75">
      <c r="A11" s="49"/>
      <c r="B11" s="48"/>
      <c r="C11" s="48"/>
      <c r="D11" s="48"/>
      <c r="E11" s="49"/>
      <c r="F11" s="49"/>
      <c r="G11" s="50"/>
      <c r="H11" s="51"/>
      <c r="I11" s="58"/>
      <c r="J11" s="58"/>
      <c r="K11" s="58"/>
      <c r="L11" s="59"/>
      <c r="M11" s="87"/>
    </row>
    <row r="12" spans="2:13" ht="12.75">
      <c r="B12" s="36" t="s">
        <v>90</v>
      </c>
      <c r="E12" s="52"/>
      <c r="G12" s="53"/>
      <c r="H12" s="52"/>
      <c r="I12" s="52"/>
      <c r="J12" s="52"/>
      <c r="K12" s="54"/>
      <c r="L12" s="52"/>
      <c r="M12" s="52"/>
    </row>
    <row r="13" spans="2:13" ht="12.75">
      <c r="B13" s="55" t="s">
        <v>91</v>
      </c>
      <c r="E13" s="52"/>
      <c r="G13" s="53"/>
      <c r="H13" s="52"/>
      <c r="I13" s="52"/>
      <c r="J13" s="52"/>
      <c r="K13" s="54"/>
      <c r="L13" s="52"/>
      <c r="M13" s="52"/>
    </row>
  </sheetData>
  <mergeCells count="3">
    <mergeCell ref="I7:L7"/>
    <mergeCell ref="I8:L8"/>
    <mergeCell ref="I9:L9"/>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6"/>
  <sheetViews>
    <sheetView workbookViewId="0" topLeftCell="A1">
      <selection activeCell="E9" sqref="E9:F10"/>
    </sheetView>
  </sheetViews>
  <sheetFormatPr defaultColWidth="11.57421875" defaultRowHeight="12.75"/>
  <cols>
    <col min="1" max="1" width="4.00390625" style="36" customWidth="1"/>
    <col min="2" max="2" width="29.00390625" style="36" customWidth="1"/>
    <col min="3" max="3" width="9.00390625" style="36" customWidth="1"/>
    <col min="4" max="4" width="8.7109375" style="36" customWidth="1"/>
    <col min="5" max="5" width="5.57421875" style="36" customWidth="1"/>
    <col min="6" max="6" width="6.00390625" style="36" customWidth="1"/>
    <col min="7" max="7" width="9.28125" style="36" customWidth="1"/>
    <col min="8" max="8" width="7.57421875" style="36" customWidth="1"/>
    <col min="9" max="9" width="7.28125" style="36" customWidth="1"/>
    <col min="10" max="10" width="11.57421875" style="36" customWidth="1"/>
    <col min="11" max="11" width="10.421875" style="36" customWidth="1"/>
    <col min="12" max="12" width="9.8515625" style="36" customWidth="1"/>
    <col min="13" max="16384" width="11.57421875" style="36" customWidth="1"/>
  </cols>
  <sheetData>
    <row r="1" spans="2:12" ht="12.75">
      <c r="B1" s="37" t="s">
        <v>153</v>
      </c>
      <c r="L1" s="36" t="s">
        <v>131</v>
      </c>
    </row>
    <row r="2" spans="1:13" ht="12.75">
      <c r="A2" s="49"/>
      <c r="B2" s="48"/>
      <c r="C2" s="48"/>
      <c r="D2" s="48"/>
      <c r="E2" s="49"/>
      <c r="F2" s="49"/>
      <c r="G2" s="50"/>
      <c r="H2" s="51"/>
      <c r="I2" s="58"/>
      <c r="J2" s="58"/>
      <c r="K2" s="58"/>
      <c r="L2" s="59"/>
      <c r="M2" s="87"/>
    </row>
    <row r="3" spans="1:13" ht="12.75">
      <c r="A3" s="38" t="s">
        <v>39</v>
      </c>
      <c r="B3" s="60"/>
      <c r="C3" s="60"/>
      <c r="D3" s="60"/>
      <c r="E3" s="54"/>
      <c r="F3" s="60"/>
      <c r="G3" s="61"/>
      <c r="H3" s="52"/>
      <c r="I3" s="52"/>
      <c r="J3" s="52"/>
      <c r="K3" s="54"/>
      <c r="L3" s="52"/>
      <c r="M3" s="52"/>
    </row>
    <row r="4" spans="1:13" ht="51">
      <c r="A4" s="39" t="s">
        <v>1</v>
      </c>
      <c r="B4" s="39" t="s">
        <v>2</v>
      </c>
      <c r="C4" s="39" t="s">
        <v>3</v>
      </c>
      <c r="D4" s="39" t="s">
        <v>4</v>
      </c>
      <c r="E4" s="39" t="s">
        <v>5</v>
      </c>
      <c r="F4" s="39" t="s">
        <v>6</v>
      </c>
      <c r="G4" s="40" t="s">
        <v>7</v>
      </c>
      <c r="H4" s="39" t="s">
        <v>8</v>
      </c>
      <c r="I4" s="39" t="s">
        <v>9</v>
      </c>
      <c r="J4" s="39" t="s">
        <v>10</v>
      </c>
      <c r="K4" s="39" t="s">
        <v>11</v>
      </c>
      <c r="L4" s="39" t="s">
        <v>12</v>
      </c>
      <c r="M4" s="39" t="s">
        <v>13</v>
      </c>
    </row>
    <row r="5" spans="1:13" ht="25.5">
      <c r="A5" s="81">
        <v>1</v>
      </c>
      <c r="B5" s="42" t="s">
        <v>40</v>
      </c>
      <c r="C5" s="71"/>
      <c r="D5" s="70"/>
      <c r="E5" s="70" t="s">
        <v>41</v>
      </c>
      <c r="F5" s="68">
        <v>2500</v>
      </c>
      <c r="G5" s="57"/>
      <c r="H5" s="72">
        <v>0.08</v>
      </c>
      <c r="I5" s="85">
        <f aca="true" t="shared" si="0" ref="I5:I10">G5*H5</f>
        <v>0</v>
      </c>
      <c r="J5" s="85">
        <f aca="true" t="shared" si="1" ref="J5:J10">G5+I5</f>
        <v>0</v>
      </c>
      <c r="K5" s="86">
        <f aca="true" t="shared" si="2" ref="K5:K10">F5*G5</f>
        <v>0</v>
      </c>
      <c r="L5" s="85">
        <f aca="true" t="shared" si="3" ref="L5:L10">K5*H5</f>
        <v>0</v>
      </c>
      <c r="M5" s="85">
        <f aca="true" t="shared" si="4" ref="M5:M10">K5+L5</f>
        <v>0</v>
      </c>
    </row>
    <row r="6" spans="1:13" ht="12.75">
      <c r="A6" s="81">
        <v>2</v>
      </c>
      <c r="B6" s="42" t="s">
        <v>42</v>
      </c>
      <c r="C6" s="71"/>
      <c r="D6" s="70"/>
      <c r="E6" s="70" t="s">
        <v>15</v>
      </c>
      <c r="F6" s="68">
        <v>20</v>
      </c>
      <c r="G6" s="57"/>
      <c r="H6" s="72">
        <v>0.08</v>
      </c>
      <c r="I6" s="85">
        <f t="shared" si="0"/>
        <v>0</v>
      </c>
      <c r="J6" s="85">
        <f t="shared" si="1"/>
        <v>0</v>
      </c>
      <c r="K6" s="86">
        <f t="shared" si="2"/>
        <v>0</v>
      </c>
      <c r="L6" s="85">
        <f t="shared" si="3"/>
        <v>0</v>
      </c>
      <c r="M6" s="85">
        <f t="shared" si="4"/>
        <v>0</v>
      </c>
    </row>
    <row r="7" spans="1:13" ht="25.5">
      <c r="A7" s="81">
        <v>3</v>
      </c>
      <c r="B7" s="42" t="s">
        <v>43</v>
      </c>
      <c r="C7" s="71"/>
      <c r="D7" s="70"/>
      <c r="E7" s="70" t="s">
        <v>15</v>
      </c>
      <c r="F7" s="68">
        <v>40</v>
      </c>
      <c r="G7" s="57"/>
      <c r="H7" s="72">
        <v>0.08</v>
      </c>
      <c r="I7" s="85">
        <f t="shared" si="0"/>
        <v>0</v>
      </c>
      <c r="J7" s="85">
        <f t="shared" si="1"/>
        <v>0</v>
      </c>
      <c r="K7" s="86">
        <f t="shared" si="2"/>
        <v>0</v>
      </c>
      <c r="L7" s="85">
        <f t="shared" si="3"/>
        <v>0</v>
      </c>
      <c r="M7" s="85">
        <f t="shared" si="4"/>
        <v>0</v>
      </c>
    </row>
    <row r="8" spans="1:13" ht="25.5">
      <c r="A8" s="121">
        <v>4</v>
      </c>
      <c r="B8" s="122" t="s">
        <v>44</v>
      </c>
      <c r="C8" s="74"/>
      <c r="D8" s="75"/>
      <c r="E8" s="75" t="s">
        <v>15</v>
      </c>
      <c r="F8" s="76">
        <v>40</v>
      </c>
      <c r="G8" s="57"/>
      <c r="H8" s="78">
        <v>0.08</v>
      </c>
      <c r="I8" s="143">
        <f t="shared" si="0"/>
        <v>0</v>
      </c>
      <c r="J8" s="143">
        <f t="shared" si="1"/>
        <v>0</v>
      </c>
      <c r="K8" s="144">
        <f t="shared" si="2"/>
        <v>0</v>
      </c>
      <c r="L8" s="143">
        <f t="shared" si="3"/>
        <v>0</v>
      </c>
      <c r="M8" s="143">
        <f t="shared" si="4"/>
        <v>0</v>
      </c>
    </row>
    <row r="9" spans="1:13" ht="25.5">
      <c r="A9" s="108">
        <v>5</v>
      </c>
      <c r="B9" s="137" t="s">
        <v>146</v>
      </c>
      <c r="C9" s="138"/>
      <c r="D9" s="70"/>
      <c r="E9" s="70" t="s">
        <v>14</v>
      </c>
      <c r="F9" s="140">
        <v>40</v>
      </c>
      <c r="G9" s="141"/>
      <c r="H9" s="142">
        <v>0.08</v>
      </c>
      <c r="I9" s="85">
        <f t="shared" si="0"/>
        <v>0</v>
      </c>
      <c r="J9" s="85">
        <f t="shared" si="1"/>
        <v>0</v>
      </c>
      <c r="K9" s="145">
        <f t="shared" si="2"/>
        <v>0</v>
      </c>
      <c r="L9" s="85">
        <f t="shared" si="3"/>
        <v>0</v>
      </c>
      <c r="M9" s="85">
        <f t="shared" si="4"/>
        <v>0</v>
      </c>
    </row>
    <row r="10" spans="1:13" ht="25.5">
      <c r="A10" s="108">
        <v>6</v>
      </c>
      <c r="B10" s="137" t="s">
        <v>145</v>
      </c>
      <c r="C10" s="138"/>
      <c r="D10" s="70"/>
      <c r="E10" s="70" t="s">
        <v>14</v>
      </c>
      <c r="F10" s="140">
        <v>40</v>
      </c>
      <c r="G10" s="141"/>
      <c r="H10" s="142">
        <v>0.08</v>
      </c>
      <c r="I10" s="85">
        <f t="shared" si="0"/>
        <v>0</v>
      </c>
      <c r="J10" s="85">
        <f t="shared" si="1"/>
        <v>0</v>
      </c>
      <c r="K10" s="145">
        <f t="shared" si="2"/>
        <v>0</v>
      </c>
      <c r="L10" s="85">
        <f t="shared" si="3"/>
        <v>0</v>
      </c>
      <c r="M10" s="85">
        <f t="shared" si="4"/>
        <v>0</v>
      </c>
    </row>
    <row r="11" spans="1:13" ht="12.75">
      <c r="A11" s="49"/>
      <c r="B11" s="48"/>
      <c r="C11" s="48"/>
      <c r="D11" s="48"/>
      <c r="E11" s="49"/>
      <c r="F11" s="49"/>
      <c r="G11" s="50"/>
      <c r="H11" s="51"/>
      <c r="I11" s="175" t="s">
        <v>23</v>
      </c>
      <c r="J11" s="176"/>
      <c r="K11" s="176"/>
      <c r="L11" s="177"/>
      <c r="M11" s="146">
        <f>SUM(K5:K9)</f>
        <v>0</v>
      </c>
    </row>
    <row r="12" spans="1:13" ht="12.75">
      <c r="A12" s="49"/>
      <c r="B12" s="48"/>
      <c r="C12" s="48"/>
      <c r="D12" s="48"/>
      <c r="E12" s="49"/>
      <c r="F12" s="49"/>
      <c r="G12" s="50"/>
      <c r="H12" s="51"/>
      <c r="I12" s="168" t="s">
        <v>24</v>
      </c>
      <c r="J12" s="169"/>
      <c r="K12" s="169"/>
      <c r="L12" s="139"/>
      <c r="M12" s="147">
        <f>SUM(L5:L9)</f>
        <v>0</v>
      </c>
    </row>
    <row r="13" spans="1:13" ht="36" customHeight="1">
      <c r="A13" s="49"/>
      <c r="B13" s="48"/>
      <c r="C13" s="48"/>
      <c r="D13" s="48"/>
      <c r="E13" s="49"/>
      <c r="F13" s="49"/>
      <c r="G13" s="50"/>
      <c r="H13" s="51"/>
      <c r="I13" s="159" t="s">
        <v>98</v>
      </c>
      <c r="J13" s="160"/>
      <c r="K13" s="160"/>
      <c r="L13" s="161"/>
      <c r="M13" s="148">
        <f>M11+M12</f>
        <v>0</v>
      </c>
    </row>
    <row r="15" spans="2:13" ht="12.75">
      <c r="B15" s="36" t="s">
        <v>90</v>
      </c>
      <c r="E15" s="52"/>
      <c r="G15" s="53"/>
      <c r="H15" s="52"/>
      <c r="I15" s="52"/>
      <c r="J15" s="52"/>
      <c r="K15" s="54"/>
      <c r="L15" s="52"/>
      <c r="M15" s="52"/>
    </row>
    <row r="16" spans="2:13" ht="12.75">
      <c r="B16" s="55" t="s">
        <v>91</v>
      </c>
      <c r="E16" s="52"/>
      <c r="G16" s="53"/>
      <c r="H16" s="52"/>
      <c r="I16" s="52"/>
      <c r="J16" s="52"/>
      <c r="K16" s="54"/>
      <c r="L16" s="52"/>
      <c r="M16" s="52"/>
    </row>
  </sheetData>
  <mergeCells count="3">
    <mergeCell ref="I11:L11"/>
    <mergeCell ref="I12:L12"/>
    <mergeCell ref="I13:L1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8"/>
  <sheetViews>
    <sheetView workbookViewId="0" topLeftCell="A1">
      <selection activeCell="A1" sqref="A1:IV1"/>
    </sheetView>
  </sheetViews>
  <sheetFormatPr defaultColWidth="11.57421875" defaultRowHeight="12.75"/>
  <cols>
    <col min="1" max="1" width="4.00390625" style="25" customWidth="1"/>
    <col min="2" max="2" width="29.00390625" style="25" customWidth="1"/>
    <col min="3" max="3" width="9.00390625" style="25" customWidth="1"/>
    <col min="4" max="4" width="8.7109375" style="25" customWidth="1"/>
    <col min="5" max="5" width="5.57421875" style="25" customWidth="1"/>
    <col min="6" max="6" width="6.00390625" style="25" customWidth="1"/>
    <col min="7" max="7" width="9.28125" style="25" customWidth="1"/>
    <col min="8" max="8" width="7.57421875" style="25" customWidth="1"/>
    <col min="9" max="9" width="7.28125" style="25" customWidth="1"/>
    <col min="10" max="10" width="11.57421875" style="25" customWidth="1"/>
    <col min="11" max="12" width="9.8515625" style="25" customWidth="1"/>
    <col min="13" max="16384" width="11.57421875" style="25" customWidth="1"/>
  </cols>
  <sheetData>
    <row r="1" spans="2:12" s="36" customFormat="1" ht="12.75">
      <c r="B1" s="37" t="s">
        <v>153</v>
      </c>
      <c r="L1" s="36" t="s">
        <v>131</v>
      </c>
    </row>
    <row r="2" spans="1:13" ht="12">
      <c r="A2" s="14"/>
      <c r="B2" s="15"/>
      <c r="C2" s="15"/>
      <c r="D2" s="15"/>
      <c r="E2" s="14"/>
      <c r="F2" s="14"/>
      <c r="G2" s="16"/>
      <c r="H2" s="17"/>
      <c r="I2" s="29"/>
      <c r="J2" s="29"/>
      <c r="K2" s="29"/>
      <c r="L2" s="30"/>
      <c r="M2" s="34"/>
    </row>
    <row r="3" spans="1:13" ht="12">
      <c r="A3" s="23" t="s">
        <v>45</v>
      </c>
      <c r="B3" s="1"/>
      <c r="C3" s="1"/>
      <c r="D3" s="1"/>
      <c r="E3" s="2"/>
      <c r="F3" s="1"/>
      <c r="G3" s="3"/>
      <c r="H3" s="24"/>
      <c r="I3" s="24"/>
      <c r="J3" s="24"/>
      <c r="K3" s="2"/>
      <c r="L3" s="24"/>
      <c r="M3" s="24"/>
    </row>
    <row r="4" spans="1:13" ht="48">
      <c r="A4" s="4" t="s">
        <v>1</v>
      </c>
      <c r="B4" s="4" t="s">
        <v>2</v>
      </c>
      <c r="C4" s="4" t="s">
        <v>3</v>
      </c>
      <c r="D4" s="4" t="s">
        <v>4</v>
      </c>
      <c r="E4" s="4" t="s">
        <v>5</v>
      </c>
      <c r="F4" s="4" t="s">
        <v>6</v>
      </c>
      <c r="G4" s="5" t="s">
        <v>7</v>
      </c>
      <c r="H4" s="4" t="s">
        <v>8</v>
      </c>
      <c r="I4" s="4" t="s">
        <v>9</v>
      </c>
      <c r="J4" s="4" t="s">
        <v>10</v>
      </c>
      <c r="K4" s="4" t="s">
        <v>11</v>
      </c>
      <c r="L4" s="4" t="s">
        <v>12</v>
      </c>
      <c r="M4" s="4" t="s">
        <v>13</v>
      </c>
    </row>
    <row r="5" spans="1:13" ht="24">
      <c r="A5" s="19">
        <v>1</v>
      </c>
      <c r="B5" s="26" t="s">
        <v>46</v>
      </c>
      <c r="C5" s="20"/>
      <c r="D5" s="8"/>
      <c r="E5" s="8" t="s">
        <v>15</v>
      </c>
      <c r="F5" s="26">
        <v>100</v>
      </c>
      <c r="G5" s="33"/>
      <c r="H5" s="18">
        <v>0.08</v>
      </c>
      <c r="I5" s="153">
        <f>G5*H5</f>
        <v>0</v>
      </c>
      <c r="J5" s="153">
        <f>G5+I5</f>
        <v>0</v>
      </c>
      <c r="K5" s="154">
        <f>F5*G5</f>
        <v>0</v>
      </c>
      <c r="L5" s="153">
        <f>K5*H5</f>
        <v>0</v>
      </c>
      <c r="M5" s="153">
        <f>K5+L5</f>
        <v>0</v>
      </c>
    </row>
    <row r="6" spans="1:13" ht="24">
      <c r="A6" s="19">
        <v>2</v>
      </c>
      <c r="B6" s="26" t="s">
        <v>47</v>
      </c>
      <c r="C6" s="20"/>
      <c r="D6" s="8"/>
      <c r="E6" s="8" t="s">
        <v>15</v>
      </c>
      <c r="F6" s="26">
        <v>7000</v>
      </c>
      <c r="G6" s="33"/>
      <c r="H6" s="18">
        <v>0.08</v>
      </c>
      <c r="I6" s="153">
        <f aca="true" t="shared" si="0" ref="I6:I11">G6*H6</f>
        <v>0</v>
      </c>
      <c r="J6" s="153">
        <f aca="true" t="shared" si="1" ref="J6:J11">G6+I6</f>
        <v>0</v>
      </c>
      <c r="K6" s="154">
        <f aca="true" t="shared" si="2" ref="K6:K11">F6*G6</f>
        <v>0</v>
      </c>
      <c r="L6" s="153">
        <f aca="true" t="shared" si="3" ref="L6:L11">K6*H6</f>
        <v>0</v>
      </c>
      <c r="M6" s="153">
        <f aca="true" t="shared" si="4" ref="M6:M11">K6+L6</f>
        <v>0</v>
      </c>
    </row>
    <row r="7" spans="1:13" ht="24">
      <c r="A7" s="19">
        <v>3</v>
      </c>
      <c r="B7" s="26" t="s">
        <v>48</v>
      </c>
      <c r="C7" s="20"/>
      <c r="D7" s="8"/>
      <c r="E7" s="8" t="s">
        <v>15</v>
      </c>
      <c r="F7" s="26">
        <v>8000</v>
      </c>
      <c r="G7" s="33"/>
      <c r="H7" s="18">
        <v>0.08</v>
      </c>
      <c r="I7" s="153">
        <f t="shared" si="0"/>
        <v>0</v>
      </c>
      <c r="J7" s="153">
        <f t="shared" si="1"/>
        <v>0</v>
      </c>
      <c r="K7" s="154">
        <f t="shared" si="2"/>
        <v>0</v>
      </c>
      <c r="L7" s="153">
        <f t="shared" si="3"/>
        <v>0</v>
      </c>
      <c r="M7" s="153">
        <f t="shared" si="4"/>
        <v>0</v>
      </c>
    </row>
    <row r="8" spans="1:13" ht="24">
      <c r="A8" s="19">
        <v>4</v>
      </c>
      <c r="B8" s="26" t="s">
        <v>49</v>
      </c>
      <c r="C8" s="20"/>
      <c r="D8" s="8"/>
      <c r="E8" s="8" t="s">
        <v>15</v>
      </c>
      <c r="F8" s="26">
        <v>400</v>
      </c>
      <c r="G8" s="33"/>
      <c r="H8" s="18">
        <v>0.08</v>
      </c>
      <c r="I8" s="153">
        <f t="shared" si="0"/>
        <v>0</v>
      </c>
      <c r="J8" s="153">
        <f t="shared" si="1"/>
        <v>0</v>
      </c>
      <c r="K8" s="154">
        <f t="shared" si="2"/>
        <v>0</v>
      </c>
      <c r="L8" s="153">
        <f t="shared" si="3"/>
        <v>0</v>
      </c>
      <c r="M8" s="153">
        <f t="shared" si="4"/>
        <v>0</v>
      </c>
    </row>
    <row r="9" spans="1:13" ht="48">
      <c r="A9" s="19">
        <v>5</v>
      </c>
      <c r="B9" s="26" t="s">
        <v>50</v>
      </c>
      <c r="C9" s="20"/>
      <c r="D9" s="8"/>
      <c r="E9" s="8" t="s">
        <v>15</v>
      </c>
      <c r="F9" s="26">
        <v>1500</v>
      </c>
      <c r="G9" s="33"/>
      <c r="H9" s="18">
        <v>0.08</v>
      </c>
      <c r="I9" s="153">
        <f t="shared" si="0"/>
        <v>0</v>
      </c>
      <c r="J9" s="153">
        <f t="shared" si="1"/>
        <v>0</v>
      </c>
      <c r="K9" s="154">
        <f t="shared" si="2"/>
        <v>0</v>
      </c>
      <c r="L9" s="153">
        <f t="shared" si="3"/>
        <v>0</v>
      </c>
      <c r="M9" s="153">
        <f t="shared" si="4"/>
        <v>0</v>
      </c>
    </row>
    <row r="10" spans="1:13" ht="24">
      <c r="A10" s="19">
        <v>6</v>
      </c>
      <c r="B10" s="26" t="s">
        <v>51</v>
      </c>
      <c r="C10" s="20"/>
      <c r="D10" s="8"/>
      <c r="E10" s="8" t="s">
        <v>15</v>
      </c>
      <c r="F10" s="26">
        <v>300</v>
      </c>
      <c r="G10" s="33"/>
      <c r="H10" s="18">
        <v>0.08</v>
      </c>
      <c r="I10" s="153">
        <f t="shared" si="0"/>
        <v>0</v>
      </c>
      <c r="J10" s="153">
        <f t="shared" si="1"/>
        <v>0</v>
      </c>
      <c r="K10" s="154">
        <f t="shared" si="2"/>
        <v>0</v>
      </c>
      <c r="L10" s="153">
        <f t="shared" si="3"/>
        <v>0</v>
      </c>
      <c r="M10" s="153">
        <f t="shared" si="4"/>
        <v>0</v>
      </c>
    </row>
    <row r="11" spans="1:13" ht="24">
      <c r="A11" s="19">
        <v>7</v>
      </c>
      <c r="B11" s="26" t="s">
        <v>52</v>
      </c>
      <c r="C11" s="20"/>
      <c r="D11" s="8"/>
      <c r="E11" s="8" t="s">
        <v>15</v>
      </c>
      <c r="F11" s="26">
        <v>500</v>
      </c>
      <c r="G11" s="33"/>
      <c r="H11" s="18">
        <v>0.08</v>
      </c>
      <c r="I11" s="153">
        <f t="shared" si="0"/>
        <v>0</v>
      </c>
      <c r="J11" s="153">
        <f t="shared" si="1"/>
        <v>0</v>
      </c>
      <c r="K11" s="154">
        <f t="shared" si="2"/>
        <v>0</v>
      </c>
      <c r="L11" s="153">
        <f t="shared" si="3"/>
        <v>0</v>
      </c>
      <c r="M11" s="153">
        <f t="shared" si="4"/>
        <v>0</v>
      </c>
    </row>
    <row r="12" spans="1:13" ht="24">
      <c r="A12" s="19">
        <v>8</v>
      </c>
      <c r="B12" s="26" t="s">
        <v>53</v>
      </c>
      <c r="C12" s="20"/>
      <c r="D12" s="8"/>
      <c r="E12" s="8" t="s">
        <v>15</v>
      </c>
      <c r="F12" s="26">
        <v>1200</v>
      </c>
      <c r="G12" s="33"/>
      <c r="H12" s="18">
        <v>0.08</v>
      </c>
      <c r="I12" s="153">
        <f>G12*H12</f>
        <v>0</v>
      </c>
      <c r="J12" s="153">
        <f>G12+I12</f>
        <v>0</v>
      </c>
      <c r="K12" s="154">
        <f>F12*G12</f>
        <v>0</v>
      </c>
      <c r="L12" s="153">
        <f>K12*H12</f>
        <v>0</v>
      </c>
      <c r="M12" s="153">
        <f>K12+L12</f>
        <v>0</v>
      </c>
    </row>
    <row r="13" spans="1:13" ht="12.75">
      <c r="A13" s="14"/>
      <c r="B13" s="15"/>
      <c r="C13" s="15"/>
      <c r="D13" s="15"/>
      <c r="E13" s="14"/>
      <c r="F13" s="14"/>
      <c r="G13" s="16"/>
      <c r="H13" s="17"/>
      <c r="I13" s="168" t="s">
        <v>23</v>
      </c>
      <c r="J13" s="169"/>
      <c r="K13" s="169"/>
      <c r="L13" s="139"/>
      <c r="M13" s="154">
        <f>SUM(K5:K12)</f>
        <v>0</v>
      </c>
    </row>
    <row r="14" spans="1:13" ht="12.75">
      <c r="A14" s="14"/>
      <c r="B14" s="15"/>
      <c r="C14" s="15"/>
      <c r="D14" s="15"/>
      <c r="E14" s="14"/>
      <c r="F14" s="14"/>
      <c r="G14" s="16"/>
      <c r="H14" s="17"/>
      <c r="I14" s="168" t="s">
        <v>24</v>
      </c>
      <c r="J14" s="169"/>
      <c r="K14" s="169"/>
      <c r="L14" s="139"/>
      <c r="M14" s="154">
        <f>SUM(L5:L12)</f>
        <v>0</v>
      </c>
    </row>
    <row r="15" spans="1:13" ht="26.25" customHeight="1">
      <c r="A15" s="14"/>
      <c r="B15" s="15"/>
      <c r="C15" s="15"/>
      <c r="D15" s="15"/>
      <c r="E15" s="14"/>
      <c r="F15" s="14"/>
      <c r="G15" s="16"/>
      <c r="H15" s="17"/>
      <c r="I15" s="159" t="s">
        <v>97</v>
      </c>
      <c r="J15" s="160"/>
      <c r="K15" s="160"/>
      <c r="L15" s="161"/>
      <c r="M15" s="155">
        <f>M13+M14</f>
        <v>0</v>
      </c>
    </row>
    <row r="16" spans="1:13" ht="12">
      <c r="A16" s="14"/>
      <c r="B16" s="15"/>
      <c r="C16" s="15"/>
      <c r="D16" s="15"/>
      <c r="E16" s="14"/>
      <c r="F16" s="14"/>
      <c r="G16" s="16"/>
      <c r="H16" s="17"/>
      <c r="I16" s="29"/>
      <c r="J16" s="29"/>
      <c r="K16" s="29"/>
      <c r="L16" s="30"/>
      <c r="M16" s="30"/>
    </row>
    <row r="17" spans="2:13" ht="12">
      <c r="B17" s="25" t="s">
        <v>90</v>
      </c>
      <c r="E17" s="24"/>
      <c r="G17" s="31"/>
      <c r="H17" s="24"/>
      <c r="I17" s="24"/>
      <c r="J17" s="24"/>
      <c r="K17" s="2"/>
      <c r="L17" s="24"/>
      <c r="M17" s="24"/>
    </row>
    <row r="18" spans="2:13" ht="12">
      <c r="B18" s="32" t="s">
        <v>91</v>
      </c>
      <c r="E18" s="24"/>
      <c r="G18" s="31"/>
      <c r="H18" s="24"/>
      <c r="I18" s="24"/>
      <c r="J18" s="24"/>
      <c r="K18" s="2"/>
      <c r="L18" s="24"/>
      <c r="M18" s="24"/>
    </row>
  </sheetData>
  <mergeCells count="3">
    <mergeCell ref="I13:L13"/>
    <mergeCell ref="I14:L14"/>
    <mergeCell ref="I15:L15"/>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M16"/>
  <sheetViews>
    <sheetView workbookViewId="0" topLeftCell="A1">
      <selection activeCell="I7" sqref="I7:M10"/>
    </sheetView>
  </sheetViews>
  <sheetFormatPr defaultColWidth="11.57421875" defaultRowHeight="12.75"/>
  <cols>
    <col min="1" max="1" width="4.00390625" style="25" customWidth="1"/>
    <col min="2" max="2" width="29.00390625" style="25" customWidth="1"/>
    <col min="3" max="3" width="9.00390625" style="25" customWidth="1"/>
    <col min="4" max="4" width="8.7109375" style="25" customWidth="1"/>
    <col min="5" max="5" width="5.57421875" style="25" customWidth="1"/>
    <col min="6" max="6" width="6.00390625" style="25" customWidth="1"/>
    <col min="7" max="7" width="9.28125" style="25" customWidth="1"/>
    <col min="8" max="8" width="7.57421875" style="25" customWidth="1"/>
    <col min="9" max="9" width="7.28125" style="25" customWidth="1"/>
    <col min="10" max="10" width="11.57421875" style="25" customWidth="1"/>
    <col min="11" max="12" width="9.8515625" style="25" customWidth="1"/>
    <col min="13" max="16384" width="11.57421875" style="25" customWidth="1"/>
  </cols>
  <sheetData>
    <row r="2" spans="2:12" s="36" customFormat="1" ht="12.75">
      <c r="B2" s="37" t="s">
        <v>153</v>
      </c>
      <c r="L2" s="36" t="s">
        <v>131</v>
      </c>
    </row>
    <row r="3" spans="1:13" ht="12">
      <c r="A3" s="14"/>
      <c r="B3" s="15"/>
      <c r="C3" s="15"/>
      <c r="D3" s="15"/>
      <c r="E3" s="14"/>
      <c r="F3" s="14"/>
      <c r="G3" s="16"/>
      <c r="H3" s="17"/>
      <c r="I3" s="29"/>
      <c r="J3" s="29"/>
      <c r="K3" s="29"/>
      <c r="L3" s="30"/>
      <c r="M3" s="34"/>
    </row>
    <row r="4" spans="1:13" ht="12">
      <c r="A4" s="23" t="s">
        <v>54</v>
      </c>
      <c r="B4" s="1"/>
      <c r="C4" s="1"/>
      <c r="D4" s="1"/>
      <c r="E4" s="2"/>
      <c r="F4" s="1"/>
      <c r="G4" s="3"/>
      <c r="H4" s="24"/>
      <c r="I4" s="24"/>
      <c r="J4" s="24"/>
      <c r="K4" s="2"/>
      <c r="L4" s="24"/>
      <c r="M4" s="24"/>
    </row>
    <row r="5" spans="1:13" ht="48">
      <c r="A5" s="4" t="s">
        <v>1</v>
      </c>
      <c r="B5" s="4" t="s">
        <v>2</v>
      </c>
      <c r="C5" s="4" t="s">
        <v>3</v>
      </c>
      <c r="D5" s="4" t="s">
        <v>4</v>
      </c>
      <c r="E5" s="4" t="s">
        <v>5</v>
      </c>
      <c r="F5" s="4" t="s">
        <v>6</v>
      </c>
      <c r="G5" s="5" t="s">
        <v>7</v>
      </c>
      <c r="H5" s="4" t="s">
        <v>8</v>
      </c>
      <c r="I5" s="4" t="s">
        <v>9</v>
      </c>
      <c r="J5" s="4" t="s">
        <v>10</v>
      </c>
      <c r="K5" s="4" t="s">
        <v>11</v>
      </c>
      <c r="L5" s="4" t="s">
        <v>12</v>
      </c>
      <c r="M5" s="4" t="s">
        <v>13</v>
      </c>
    </row>
    <row r="6" spans="1:13" ht="12">
      <c r="A6" s="178" t="s">
        <v>55</v>
      </c>
      <c r="B6" s="178"/>
      <c r="C6" s="178"/>
      <c r="D6" s="178"/>
      <c r="E6" s="178"/>
      <c r="F6" s="178"/>
      <c r="G6" s="178"/>
      <c r="H6" s="178"/>
      <c r="I6" s="178"/>
      <c r="J6" s="178"/>
      <c r="K6" s="178"/>
      <c r="L6" s="178"/>
      <c r="M6" s="178"/>
    </row>
    <row r="7" spans="1:13" ht="12">
      <c r="A7" s="10">
        <v>1</v>
      </c>
      <c r="B7" s="22" t="s">
        <v>56</v>
      </c>
      <c r="C7" s="10"/>
      <c r="D7" s="9"/>
      <c r="E7" s="9" t="s">
        <v>15</v>
      </c>
      <c r="F7" s="27">
        <v>300</v>
      </c>
      <c r="G7" s="33"/>
      <c r="H7" s="11">
        <v>0.08</v>
      </c>
      <c r="I7" s="12">
        <f>G7*H7</f>
        <v>0</v>
      </c>
      <c r="J7" s="12">
        <f>G7+I7</f>
        <v>0</v>
      </c>
      <c r="K7" s="13">
        <f>F7*G7</f>
        <v>0</v>
      </c>
      <c r="L7" s="12">
        <f>K7*H7</f>
        <v>0</v>
      </c>
      <c r="M7" s="12">
        <f>K7+L7</f>
        <v>0</v>
      </c>
    </row>
    <row r="8" spans="1:13" ht="12">
      <c r="A8" s="10">
        <v>2</v>
      </c>
      <c r="B8" s="22" t="s">
        <v>57</v>
      </c>
      <c r="C8" s="10"/>
      <c r="D8" s="9"/>
      <c r="E8" s="9" t="s">
        <v>15</v>
      </c>
      <c r="F8" s="27">
        <v>800</v>
      </c>
      <c r="G8" s="33"/>
      <c r="H8" s="11">
        <v>0.08</v>
      </c>
      <c r="I8" s="12">
        <f>G8*H8</f>
        <v>0</v>
      </c>
      <c r="J8" s="12">
        <f>G8+I8</f>
        <v>0</v>
      </c>
      <c r="K8" s="13">
        <f>F8*G8</f>
        <v>0</v>
      </c>
      <c r="L8" s="12">
        <f>K8*H8</f>
        <v>0</v>
      </c>
      <c r="M8" s="12">
        <f>K8+L8</f>
        <v>0</v>
      </c>
    </row>
    <row r="9" spans="1:13" ht="12">
      <c r="A9" s="10">
        <v>3</v>
      </c>
      <c r="B9" s="22" t="s">
        <v>58</v>
      </c>
      <c r="C9" s="10"/>
      <c r="D9" s="9"/>
      <c r="E9" s="9" t="s">
        <v>15</v>
      </c>
      <c r="F9" s="27">
        <v>1600</v>
      </c>
      <c r="G9" s="33"/>
      <c r="H9" s="11">
        <v>0.08</v>
      </c>
      <c r="I9" s="12">
        <f>G9*H9</f>
        <v>0</v>
      </c>
      <c r="J9" s="12">
        <f>G9+I9</f>
        <v>0</v>
      </c>
      <c r="K9" s="13">
        <f>F9*G9</f>
        <v>0</v>
      </c>
      <c r="L9" s="12">
        <f>K9*H9</f>
        <v>0</v>
      </c>
      <c r="M9" s="12">
        <f>K9+L9</f>
        <v>0</v>
      </c>
    </row>
    <row r="10" spans="1:13" ht="12">
      <c r="A10" s="10">
        <v>4</v>
      </c>
      <c r="B10" s="22" t="s">
        <v>59</v>
      </c>
      <c r="C10" s="10"/>
      <c r="D10" s="9"/>
      <c r="E10" s="9" t="s">
        <v>15</v>
      </c>
      <c r="F10" s="27">
        <v>400</v>
      </c>
      <c r="G10" s="33"/>
      <c r="H10" s="11">
        <v>0.08</v>
      </c>
      <c r="I10" s="12">
        <f>G10*H10</f>
        <v>0</v>
      </c>
      <c r="J10" s="12">
        <f>G10+I10</f>
        <v>0</v>
      </c>
      <c r="K10" s="13">
        <f>F10*G10</f>
        <v>0</v>
      </c>
      <c r="L10" s="12">
        <f>K10*H10</f>
        <v>0</v>
      </c>
      <c r="M10" s="12">
        <f>K10+L10</f>
        <v>0</v>
      </c>
    </row>
    <row r="11" spans="1:13" ht="12.75">
      <c r="A11" s="14"/>
      <c r="B11" s="15"/>
      <c r="C11" s="15"/>
      <c r="D11" s="15"/>
      <c r="E11" s="14"/>
      <c r="F11" s="14"/>
      <c r="G11" s="16"/>
      <c r="H11" s="17"/>
      <c r="I11" s="168" t="s">
        <v>23</v>
      </c>
      <c r="J11" s="169"/>
      <c r="K11" s="169"/>
      <c r="L11" s="139"/>
      <c r="M11" s="6">
        <f>SUM(K7:K10)</f>
        <v>0</v>
      </c>
    </row>
    <row r="12" spans="1:13" ht="12.75">
      <c r="A12" s="14"/>
      <c r="B12" s="15"/>
      <c r="C12" s="15"/>
      <c r="D12" s="15"/>
      <c r="E12" s="14"/>
      <c r="F12" s="14"/>
      <c r="G12" s="16"/>
      <c r="H12" s="17"/>
      <c r="I12" s="168" t="s">
        <v>24</v>
      </c>
      <c r="J12" s="169"/>
      <c r="K12" s="169"/>
      <c r="L12" s="139"/>
      <c r="M12" s="6">
        <f>SUM(L7:L10)</f>
        <v>0</v>
      </c>
    </row>
    <row r="13" spans="1:13" ht="24" customHeight="1">
      <c r="A13" s="14"/>
      <c r="B13" s="15"/>
      <c r="C13" s="15"/>
      <c r="D13" s="15"/>
      <c r="E13" s="14"/>
      <c r="F13" s="14"/>
      <c r="G13" s="16"/>
      <c r="H13" s="17"/>
      <c r="I13" s="159" t="s">
        <v>97</v>
      </c>
      <c r="J13" s="160"/>
      <c r="K13" s="160"/>
      <c r="L13" s="161"/>
      <c r="M13" s="28">
        <f>M11+M12</f>
        <v>0</v>
      </c>
    </row>
    <row r="15" spans="2:13" ht="12">
      <c r="B15" s="25" t="s">
        <v>90</v>
      </c>
      <c r="E15" s="24"/>
      <c r="G15" s="31"/>
      <c r="H15" s="24"/>
      <c r="I15" s="24"/>
      <c r="J15" s="24"/>
      <c r="K15" s="2"/>
      <c r="L15" s="24"/>
      <c r="M15" s="24"/>
    </row>
    <row r="16" spans="2:13" ht="12">
      <c r="B16" s="32" t="s">
        <v>91</v>
      </c>
      <c r="E16" s="24"/>
      <c r="G16" s="31"/>
      <c r="H16" s="24"/>
      <c r="I16" s="24"/>
      <c r="J16" s="24"/>
      <c r="K16" s="2"/>
      <c r="L16" s="24"/>
      <c r="M16" s="24"/>
    </row>
  </sheetData>
  <mergeCells count="4">
    <mergeCell ref="A6:M6"/>
    <mergeCell ref="I11:L11"/>
    <mergeCell ref="I12:L12"/>
    <mergeCell ref="I13:L13"/>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M23"/>
  <sheetViews>
    <sheetView workbookViewId="0" topLeftCell="A1">
      <selection activeCell="A2" sqref="A2"/>
    </sheetView>
  </sheetViews>
  <sheetFormatPr defaultColWidth="11.57421875" defaultRowHeight="12.75"/>
  <cols>
    <col min="1" max="1" width="4.00390625" style="25" customWidth="1"/>
    <col min="2" max="2" width="29.00390625" style="25" customWidth="1"/>
    <col min="3" max="3" width="9.00390625" style="25" customWidth="1"/>
    <col min="4" max="4" width="8.7109375" style="25" customWidth="1"/>
    <col min="5" max="5" width="5.57421875" style="25" customWidth="1"/>
    <col min="6" max="6" width="6.00390625" style="25" customWidth="1"/>
    <col min="7" max="7" width="9.28125" style="25" customWidth="1"/>
    <col min="8" max="8" width="7.57421875" style="25" customWidth="1"/>
    <col min="9" max="9" width="7.28125" style="25" customWidth="1"/>
    <col min="10" max="10" width="11.57421875" style="25" customWidth="1"/>
    <col min="11" max="12" width="9.8515625" style="25" customWidth="1"/>
    <col min="13" max="16384" width="11.57421875" style="25" customWidth="1"/>
  </cols>
  <sheetData>
    <row r="2" spans="2:12" s="36" customFormat="1" ht="12.75">
      <c r="B2" s="37" t="s">
        <v>153</v>
      </c>
      <c r="L2" s="36" t="s">
        <v>131</v>
      </c>
    </row>
    <row r="3" spans="1:13" ht="12">
      <c r="A3" s="14"/>
      <c r="B3" s="15"/>
      <c r="C3" s="15"/>
      <c r="D3" s="15"/>
      <c r="E3" s="14"/>
      <c r="F3" s="14"/>
      <c r="G3" s="16"/>
      <c r="H3" s="17"/>
      <c r="I3" s="29"/>
      <c r="J3" s="29"/>
      <c r="K3" s="29"/>
      <c r="L3" s="30"/>
      <c r="M3" s="34"/>
    </row>
    <row r="4" spans="1:13" ht="12">
      <c r="A4" s="23" t="s">
        <v>60</v>
      </c>
      <c r="B4" s="1"/>
      <c r="C4" s="1"/>
      <c r="D4" s="1"/>
      <c r="E4" s="2"/>
      <c r="F4" s="1"/>
      <c r="G4" s="3"/>
      <c r="H4" s="24"/>
      <c r="I4" s="24"/>
      <c r="J4" s="24"/>
      <c r="K4" s="2"/>
      <c r="L4" s="24"/>
      <c r="M4" s="24"/>
    </row>
    <row r="5" spans="1:13" ht="48">
      <c r="A5" s="4" t="s">
        <v>1</v>
      </c>
      <c r="B5" s="4" t="s">
        <v>2</v>
      </c>
      <c r="C5" s="4" t="s">
        <v>3</v>
      </c>
      <c r="D5" s="4" t="s">
        <v>4</v>
      </c>
      <c r="E5" s="4" t="s">
        <v>5</v>
      </c>
      <c r="F5" s="4" t="s">
        <v>6</v>
      </c>
      <c r="G5" s="5" t="s">
        <v>7</v>
      </c>
      <c r="H5" s="4" t="s">
        <v>8</v>
      </c>
      <c r="I5" s="4" t="s">
        <v>9</v>
      </c>
      <c r="J5" s="4" t="s">
        <v>10</v>
      </c>
      <c r="K5" s="4" t="s">
        <v>11</v>
      </c>
      <c r="L5" s="4" t="s">
        <v>12</v>
      </c>
      <c r="M5" s="4" t="s">
        <v>13</v>
      </c>
    </row>
    <row r="6" spans="1:13" ht="12">
      <c r="A6" s="179" t="s">
        <v>61</v>
      </c>
      <c r="B6" s="179"/>
      <c r="C6" s="179"/>
      <c r="D6" s="179"/>
      <c r="E6" s="179"/>
      <c r="F6" s="179"/>
      <c r="G6" s="179"/>
      <c r="H6" s="179"/>
      <c r="I6" s="179"/>
      <c r="J6" s="179"/>
      <c r="K6" s="179"/>
      <c r="L6" s="179"/>
      <c r="M6" s="179"/>
    </row>
    <row r="7" spans="1:13" ht="12">
      <c r="A7" s="21">
        <v>1</v>
      </c>
      <c r="B7" s="26" t="s">
        <v>62</v>
      </c>
      <c r="C7" s="20"/>
      <c r="D7" s="7"/>
      <c r="E7" s="8" t="s">
        <v>15</v>
      </c>
      <c r="F7" s="26">
        <v>13000</v>
      </c>
      <c r="G7" s="33"/>
      <c r="H7" s="18">
        <v>0.08</v>
      </c>
      <c r="I7" s="153">
        <f>G7*H7</f>
        <v>0</v>
      </c>
      <c r="J7" s="153">
        <f>G7+I7</f>
        <v>0</v>
      </c>
      <c r="K7" s="154">
        <f>F7*G7</f>
        <v>0</v>
      </c>
      <c r="L7" s="153">
        <f>K7*H7</f>
        <v>0</v>
      </c>
      <c r="M7" s="153">
        <f>K7+L7</f>
        <v>0</v>
      </c>
    </row>
    <row r="8" spans="1:13" ht="12">
      <c r="A8" s="21">
        <v>2</v>
      </c>
      <c r="B8" s="26" t="s">
        <v>63</v>
      </c>
      <c r="C8" s="20"/>
      <c r="D8" s="7"/>
      <c r="E8" s="8" t="s">
        <v>15</v>
      </c>
      <c r="F8" s="26">
        <v>2500</v>
      </c>
      <c r="G8" s="33"/>
      <c r="H8" s="18">
        <v>0.08</v>
      </c>
      <c r="I8" s="153">
        <f aca="true" t="shared" si="0" ref="I8:I14">G8*H8</f>
        <v>0</v>
      </c>
      <c r="J8" s="153">
        <f aca="true" t="shared" si="1" ref="J8:J14">G8+I8</f>
        <v>0</v>
      </c>
      <c r="K8" s="154">
        <f aca="true" t="shared" si="2" ref="K8:K14">F8*G8</f>
        <v>0</v>
      </c>
      <c r="L8" s="153">
        <f aca="true" t="shared" si="3" ref="L8:L14">K8*H8</f>
        <v>0</v>
      </c>
      <c r="M8" s="153">
        <f aca="true" t="shared" si="4" ref="M8:M14">K8+L8</f>
        <v>0</v>
      </c>
    </row>
    <row r="9" spans="1:13" ht="12">
      <c r="A9" s="21">
        <v>3</v>
      </c>
      <c r="B9" s="26" t="s">
        <v>64</v>
      </c>
      <c r="C9" s="20"/>
      <c r="D9" s="7"/>
      <c r="E9" s="8" t="s">
        <v>15</v>
      </c>
      <c r="F9" s="26">
        <v>2200</v>
      </c>
      <c r="G9" s="33"/>
      <c r="H9" s="18">
        <v>0.08</v>
      </c>
      <c r="I9" s="153">
        <f t="shared" si="0"/>
        <v>0</v>
      </c>
      <c r="J9" s="153">
        <f t="shared" si="1"/>
        <v>0</v>
      </c>
      <c r="K9" s="154">
        <f t="shared" si="2"/>
        <v>0</v>
      </c>
      <c r="L9" s="153">
        <f t="shared" si="3"/>
        <v>0</v>
      </c>
      <c r="M9" s="153">
        <f t="shared" si="4"/>
        <v>0</v>
      </c>
    </row>
    <row r="10" spans="1:13" ht="12">
      <c r="A10" s="21">
        <v>4</v>
      </c>
      <c r="B10" s="26" t="s">
        <v>65</v>
      </c>
      <c r="C10" s="20"/>
      <c r="D10" s="7"/>
      <c r="E10" s="8" t="s">
        <v>15</v>
      </c>
      <c r="F10" s="26">
        <v>1500</v>
      </c>
      <c r="G10" s="33"/>
      <c r="H10" s="18">
        <v>0.08</v>
      </c>
      <c r="I10" s="153">
        <f t="shared" si="0"/>
        <v>0</v>
      </c>
      <c r="J10" s="153">
        <f t="shared" si="1"/>
        <v>0</v>
      </c>
      <c r="K10" s="154">
        <f t="shared" si="2"/>
        <v>0</v>
      </c>
      <c r="L10" s="153">
        <f t="shared" si="3"/>
        <v>0</v>
      </c>
      <c r="M10" s="153">
        <f t="shared" si="4"/>
        <v>0</v>
      </c>
    </row>
    <row r="11" spans="1:13" ht="12">
      <c r="A11" s="21">
        <v>5</v>
      </c>
      <c r="B11" s="26" t="s">
        <v>66</v>
      </c>
      <c r="C11" s="20"/>
      <c r="D11" s="7"/>
      <c r="E11" s="8" t="s">
        <v>15</v>
      </c>
      <c r="F11" s="26">
        <v>2000</v>
      </c>
      <c r="G11" s="33"/>
      <c r="H11" s="18">
        <v>0.08</v>
      </c>
      <c r="I11" s="153">
        <f t="shared" si="0"/>
        <v>0</v>
      </c>
      <c r="J11" s="153">
        <f t="shared" si="1"/>
        <v>0</v>
      </c>
      <c r="K11" s="154">
        <f t="shared" si="2"/>
        <v>0</v>
      </c>
      <c r="L11" s="153">
        <f t="shared" si="3"/>
        <v>0</v>
      </c>
      <c r="M11" s="153">
        <f t="shared" si="4"/>
        <v>0</v>
      </c>
    </row>
    <row r="12" spans="1:13" ht="12">
      <c r="A12" s="21">
        <v>6</v>
      </c>
      <c r="B12" s="26" t="s">
        <v>67</v>
      </c>
      <c r="C12" s="20"/>
      <c r="D12" s="7"/>
      <c r="E12" s="8" t="s">
        <v>15</v>
      </c>
      <c r="F12" s="26">
        <v>1000</v>
      </c>
      <c r="G12" s="33"/>
      <c r="H12" s="18">
        <v>0.08</v>
      </c>
      <c r="I12" s="153">
        <f t="shared" si="0"/>
        <v>0</v>
      </c>
      <c r="J12" s="153">
        <f t="shared" si="1"/>
        <v>0</v>
      </c>
      <c r="K12" s="154">
        <f t="shared" si="2"/>
        <v>0</v>
      </c>
      <c r="L12" s="153">
        <f t="shared" si="3"/>
        <v>0</v>
      </c>
      <c r="M12" s="153">
        <f t="shared" si="4"/>
        <v>0</v>
      </c>
    </row>
    <row r="13" spans="1:13" ht="12">
      <c r="A13" s="21">
        <v>7</v>
      </c>
      <c r="B13" s="26" t="s">
        <v>68</v>
      </c>
      <c r="C13" s="20"/>
      <c r="D13" s="7"/>
      <c r="E13" s="8" t="s">
        <v>15</v>
      </c>
      <c r="F13" s="26">
        <v>3000</v>
      </c>
      <c r="G13" s="33"/>
      <c r="H13" s="18">
        <v>0.08</v>
      </c>
      <c r="I13" s="153">
        <f t="shared" si="0"/>
        <v>0</v>
      </c>
      <c r="J13" s="153">
        <f t="shared" si="1"/>
        <v>0</v>
      </c>
      <c r="K13" s="154">
        <f t="shared" si="2"/>
        <v>0</v>
      </c>
      <c r="L13" s="153">
        <f t="shared" si="3"/>
        <v>0</v>
      </c>
      <c r="M13" s="153">
        <f t="shared" si="4"/>
        <v>0</v>
      </c>
    </row>
    <row r="14" spans="1:13" ht="12">
      <c r="A14" s="21">
        <v>8</v>
      </c>
      <c r="B14" s="26" t="s">
        <v>69</v>
      </c>
      <c r="C14" s="20"/>
      <c r="D14" s="7"/>
      <c r="E14" s="8" t="s">
        <v>15</v>
      </c>
      <c r="F14" s="26">
        <v>3800</v>
      </c>
      <c r="G14" s="33"/>
      <c r="H14" s="18">
        <v>0.08</v>
      </c>
      <c r="I14" s="153">
        <f t="shared" si="0"/>
        <v>0</v>
      </c>
      <c r="J14" s="153">
        <f t="shared" si="1"/>
        <v>0</v>
      </c>
      <c r="K14" s="154">
        <f t="shared" si="2"/>
        <v>0</v>
      </c>
      <c r="L14" s="153">
        <f t="shared" si="3"/>
        <v>0</v>
      </c>
      <c r="M14" s="153">
        <f t="shared" si="4"/>
        <v>0</v>
      </c>
    </row>
    <row r="15" spans="1:13" ht="12">
      <c r="A15" s="21">
        <v>9</v>
      </c>
      <c r="B15" s="26" t="s">
        <v>70</v>
      </c>
      <c r="C15" s="20"/>
      <c r="D15" s="7"/>
      <c r="E15" s="8" t="s">
        <v>15</v>
      </c>
      <c r="F15" s="26">
        <v>1500</v>
      </c>
      <c r="G15" s="33"/>
      <c r="H15" s="18">
        <v>0.08</v>
      </c>
      <c r="I15" s="153">
        <f>G15*H15</f>
        <v>0</v>
      </c>
      <c r="J15" s="153">
        <f>G15+I15</f>
        <v>0</v>
      </c>
      <c r="K15" s="154">
        <f>F15*G15</f>
        <v>0</v>
      </c>
      <c r="L15" s="153">
        <f>K15*H15</f>
        <v>0</v>
      </c>
      <c r="M15" s="153">
        <f>K15+L15</f>
        <v>0</v>
      </c>
    </row>
    <row r="16" spans="1:13" ht="12">
      <c r="A16" s="21">
        <v>10</v>
      </c>
      <c r="B16" s="26" t="s">
        <v>71</v>
      </c>
      <c r="C16" s="20"/>
      <c r="D16" s="7"/>
      <c r="E16" s="8" t="s">
        <v>15</v>
      </c>
      <c r="F16" s="26">
        <v>3000</v>
      </c>
      <c r="G16" s="33"/>
      <c r="H16" s="18">
        <v>0.08</v>
      </c>
      <c r="I16" s="153">
        <f>G16*H16</f>
        <v>0</v>
      </c>
      <c r="J16" s="153">
        <f>G16+I16</f>
        <v>0</v>
      </c>
      <c r="K16" s="154">
        <f>F16*G16</f>
        <v>0</v>
      </c>
      <c r="L16" s="153">
        <f>K16*H16</f>
        <v>0</v>
      </c>
      <c r="M16" s="153">
        <f>K16+L16</f>
        <v>0</v>
      </c>
    </row>
    <row r="17" spans="1:13" ht="12.75">
      <c r="A17" s="14"/>
      <c r="B17" s="15"/>
      <c r="C17" s="15"/>
      <c r="D17" s="15"/>
      <c r="E17" s="14"/>
      <c r="F17" s="14"/>
      <c r="G17" s="16"/>
      <c r="H17" s="17"/>
      <c r="I17" s="168" t="s">
        <v>23</v>
      </c>
      <c r="J17" s="169"/>
      <c r="K17" s="169"/>
      <c r="L17" s="139"/>
      <c r="M17" s="154">
        <f>SUM(K7:K16)</f>
        <v>0</v>
      </c>
    </row>
    <row r="18" spans="1:13" ht="12.75">
      <c r="A18" s="14"/>
      <c r="B18" s="15"/>
      <c r="C18" s="15"/>
      <c r="D18" s="15"/>
      <c r="E18" s="14"/>
      <c r="F18" s="14"/>
      <c r="G18" s="16"/>
      <c r="H18" s="17"/>
      <c r="I18" s="168" t="s">
        <v>24</v>
      </c>
      <c r="J18" s="169"/>
      <c r="K18" s="169"/>
      <c r="L18" s="139"/>
      <c r="M18" s="154">
        <f>SUM(L7:L16)</f>
        <v>0</v>
      </c>
    </row>
    <row r="19" spans="1:13" ht="24.75" customHeight="1">
      <c r="A19" s="14"/>
      <c r="B19" s="15"/>
      <c r="C19" s="15"/>
      <c r="D19" s="15"/>
      <c r="E19" s="14"/>
      <c r="F19" s="14"/>
      <c r="G19" s="16"/>
      <c r="H19" s="17"/>
      <c r="I19" s="159" t="s">
        <v>98</v>
      </c>
      <c r="J19" s="160"/>
      <c r="K19" s="160"/>
      <c r="L19" s="161"/>
      <c r="M19" s="155">
        <f>M17+M18</f>
        <v>0</v>
      </c>
    </row>
    <row r="21" spans="1:13" ht="12">
      <c r="A21" s="14"/>
      <c r="B21" s="15"/>
      <c r="C21" s="15"/>
      <c r="D21" s="15"/>
      <c r="E21" s="14"/>
      <c r="F21" s="14"/>
      <c r="G21" s="16"/>
      <c r="H21" s="17"/>
      <c r="I21" s="29"/>
      <c r="J21" s="29"/>
      <c r="K21" s="29"/>
      <c r="L21" s="30"/>
      <c r="M21" s="34"/>
    </row>
    <row r="22" spans="2:13" ht="12">
      <c r="B22" s="25" t="s">
        <v>90</v>
      </c>
      <c r="E22" s="24"/>
      <c r="G22" s="31"/>
      <c r="H22" s="24"/>
      <c r="I22" s="24"/>
      <c r="J22" s="24"/>
      <c r="K22" s="2"/>
      <c r="L22" s="24"/>
      <c r="M22" s="24"/>
    </row>
    <row r="23" spans="2:13" ht="12">
      <c r="B23" s="32" t="s">
        <v>91</v>
      </c>
      <c r="E23" s="24"/>
      <c r="G23" s="31"/>
      <c r="H23" s="24"/>
      <c r="I23" s="24"/>
      <c r="J23" s="24"/>
      <c r="K23" s="2"/>
      <c r="L23" s="24"/>
      <c r="M23" s="24"/>
    </row>
  </sheetData>
  <mergeCells count="4">
    <mergeCell ref="A6:M6"/>
    <mergeCell ref="I17:L17"/>
    <mergeCell ref="I18:L18"/>
    <mergeCell ref="I19:L1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KKOT</dc:creator>
  <cp:keywords/>
  <dc:description/>
  <cp:lastModifiedBy>KKOT</cp:lastModifiedBy>
  <cp:lastPrinted>2018-07-10T11:00:26Z</cp:lastPrinted>
  <dcterms:created xsi:type="dcterms:W3CDTF">2017-06-29T06:43:26Z</dcterms:created>
  <dcterms:modified xsi:type="dcterms:W3CDTF">2018-07-10T11:01:34Z</dcterms:modified>
  <cp:category/>
  <cp:version/>
  <cp:contentType/>
  <cp:contentStatus/>
</cp:coreProperties>
</file>