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firstSheet="85" activeTab="98"/>
  </bookViews>
  <sheets>
    <sheet name="P 1" sheetId="1" r:id="rId1"/>
    <sheet name="P 2" sheetId="2" r:id="rId2"/>
    <sheet name="P 3" sheetId="3" r:id="rId3"/>
    <sheet name="P 4" sheetId="4" r:id="rId4"/>
    <sheet name="P 5" sheetId="5" r:id="rId5"/>
    <sheet name="P 6" sheetId="6" r:id="rId6"/>
    <sheet name="P 7" sheetId="7" r:id="rId7"/>
    <sheet name="P 8" sheetId="8" r:id="rId8"/>
    <sheet name="P 9" sheetId="9" r:id="rId9"/>
    <sheet name="P 10" sheetId="10" r:id="rId10"/>
    <sheet name="P 11" sheetId="11" r:id="rId11"/>
    <sheet name="P 12" sheetId="12" r:id="rId12"/>
    <sheet name="P 13" sheetId="13" r:id="rId13"/>
    <sheet name="P 14" sheetId="14" r:id="rId14"/>
    <sheet name="P 15" sheetId="15" r:id="rId15"/>
    <sheet name="P 16" sheetId="16" r:id="rId16"/>
    <sheet name="P 17" sheetId="17" r:id="rId17"/>
    <sheet name="P 18" sheetId="18" r:id="rId18"/>
    <sheet name="P 19" sheetId="19" r:id="rId19"/>
    <sheet name="P 20" sheetId="20" r:id="rId20"/>
    <sheet name="P 21" sheetId="21" r:id="rId21"/>
    <sheet name="P 22" sheetId="22" r:id="rId22"/>
    <sheet name="P 23" sheetId="23" r:id="rId23"/>
    <sheet name="P 24" sheetId="24" r:id="rId24"/>
    <sheet name="P 25" sheetId="25" r:id="rId25"/>
    <sheet name="P 26" sheetId="26" r:id="rId26"/>
    <sheet name="P 27" sheetId="27" r:id="rId27"/>
    <sheet name="P 28" sheetId="28" r:id="rId28"/>
    <sheet name="P 29" sheetId="29" r:id="rId29"/>
    <sheet name="P 30" sheetId="30" r:id="rId30"/>
    <sheet name="P 31" sheetId="31" r:id="rId31"/>
    <sheet name="P 32" sheetId="32" r:id="rId32"/>
    <sheet name="P 33" sheetId="33" r:id="rId33"/>
    <sheet name="P 34" sheetId="34" r:id="rId34"/>
    <sheet name="P 35" sheetId="35" r:id="rId35"/>
    <sheet name="P 36" sheetId="36" r:id="rId36"/>
    <sheet name="P 37" sheetId="37" r:id="rId37"/>
    <sheet name="P 38" sheetId="38" r:id="rId38"/>
    <sheet name="P 39" sheetId="39" r:id="rId39"/>
    <sheet name="P 40" sheetId="40" r:id="rId40"/>
    <sheet name="P 41" sheetId="41" r:id="rId41"/>
    <sheet name="P 42" sheetId="42" r:id="rId42"/>
    <sheet name="P 43" sheetId="43" r:id="rId43"/>
    <sheet name="P 44" sheetId="44" r:id="rId44"/>
    <sheet name="P 45" sheetId="45" r:id="rId45"/>
    <sheet name="P 46" sheetId="46" r:id="rId46"/>
    <sheet name="P 47" sheetId="47" r:id="rId47"/>
    <sheet name="P 48" sheetId="48" r:id="rId48"/>
    <sheet name="p 49" sheetId="49" r:id="rId49"/>
    <sheet name="P 50" sheetId="50" r:id="rId50"/>
    <sheet name="P 51" sheetId="51" r:id="rId51"/>
    <sheet name="P 52" sheetId="52" r:id="rId52"/>
    <sheet name="P 53" sheetId="53" r:id="rId53"/>
    <sheet name="P 54" sheetId="54" r:id="rId54"/>
    <sheet name="P 55" sheetId="55" r:id="rId55"/>
    <sheet name="P 56" sheetId="56" r:id="rId56"/>
    <sheet name="P 57" sheetId="57" r:id="rId57"/>
    <sheet name="P 58" sheetId="58" r:id="rId58"/>
    <sheet name="P 59" sheetId="59" r:id="rId59"/>
    <sheet name="P 60" sheetId="60" r:id="rId60"/>
    <sheet name="P 61" sheetId="61" r:id="rId61"/>
    <sheet name="P 62" sheetId="62" r:id="rId62"/>
    <sheet name="P 63" sheetId="63" r:id="rId63"/>
    <sheet name="P 64" sheetId="64" r:id="rId64"/>
    <sheet name="P 65" sheetId="65" r:id="rId65"/>
    <sheet name="P 66" sheetId="66" r:id="rId66"/>
    <sheet name="P 67" sheetId="67" r:id="rId67"/>
    <sheet name="P 68" sheetId="68" r:id="rId68"/>
    <sheet name="P 69" sheetId="69" r:id="rId69"/>
    <sheet name="P 70 " sheetId="70" r:id="rId70"/>
    <sheet name="P 71" sheetId="71" r:id="rId71"/>
    <sheet name="P 72" sheetId="72" r:id="rId72"/>
    <sheet name="P 73" sheetId="73" r:id="rId73"/>
    <sheet name="P 74" sheetId="74" r:id="rId74"/>
    <sheet name="P 75" sheetId="75" r:id="rId75"/>
    <sheet name="P 76" sheetId="76" r:id="rId76"/>
    <sheet name="P 77" sheetId="77" r:id="rId77"/>
    <sheet name="P 78" sheetId="78" r:id="rId78"/>
    <sheet name="P 79" sheetId="79" r:id="rId79"/>
    <sheet name="P 80" sheetId="80" r:id="rId80"/>
    <sheet name="P 81" sheetId="81" r:id="rId81"/>
    <sheet name="P 82" sheetId="82" r:id="rId82"/>
    <sheet name="P 83" sheetId="83" r:id="rId83"/>
    <sheet name="P 84" sheetId="84" r:id="rId84"/>
    <sheet name="P 85" sheetId="85" r:id="rId85"/>
    <sheet name="P 86" sheetId="86" r:id="rId86"/>
    <sheet name="P 87" sheetId="87" r:id="rId87"/>
    <sheet name="P 88" sheetId="88" r:id="rId88"/>
    <sheet name="P 89" sheetId="89" r:id="rId89"/>
    <sheet name="P 90" sheetId="90" r:id="rId90"/>
    <sheet name="P 91" sheetId="91" r:id="rId91"/>
    <sheet name="P 92" sheetId="92" r:id="rId92"/>
    <sheet name="P 93" sheetId="93" r:id="rId93"/>
    <sheet name="P 94" sheetId="94" r:id="rId94"/>
    <sheet name="P 95" sheetId="95" r:id="rId95"/>
    <sheet name="P 96" sheetId="96" r:id="rId96"/>
    <sheet name="P 97" sheetId="97" r:id="rId97"/>
    <sheet name="P 98" sheetId="98" r:id="rId98"/>
    <sheet name="P99" sheetId="99" r:id="rId99"/>
  </sheets>
  <definedNames/>
  <calcPr fullCalcOnLoad="1"/>
</workbook>
</file>

<file path=xl/sharedStrings.xml><?xml version="1.0" encoding="utf-8"?>
<sst xmlns="http://schemas.openxmlformats.org/spreadsheetml/2006/main" count="2847" uniqueCount="462">
  <si>
    <t>Załącznik nr 5 do SIWZ</t>
  </si>
  <si>
    <t>Pakiet nr 1</t>
  </si>
  <si>
    <t>Rurka tracheotomijna z jednym mankietem</t>
  </si>
  <si>
    <t>Poz.</t>
  </si>
  <si>
    <t>Nazwa sprzętu</t>
  </si>
  <si>
    <t>Producent</t>
  </si>
  <si>
    <t>Nr katalogowy asortymentu</t>
  </si>
  <si>
    <t>j.m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</si>
  <si>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</si>
  <si>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</si>
  <si>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</si>
  <si>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</si>
  <si>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</si>
  <si>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</si>
  <si>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</si>
  <si>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</si>
  <si>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 xml:space="preserve">Rurka tracheotomijna z polietylenu z jednym mankietem uszczelniającym 6 – 10 </t>
  </si>
  <si>
    <t>szt.</t>
  </si>
  <si>
    <t>WARTOŚĆ OGÓLNA NETTO</t>
  </si>
  <si>
    <t xml:space="preserve">Kwota podatku </t>
  </si>
  <si>
    <t>Przedmiot zamówienia zgodny z opisem w Załączniku nr 1 do SIWZ.</t>
  </si>
  <si>
    <r>
      <t>WARTOŚĆ OGÓLNA BRUTTO</t>
    </r>
    <r>
      <rPr>
        <sz val="10"/>
        <color indexed="8"/>
        <rFont val="Calibri"/>
        <family val="2"/>
      </rPr>
      <t xml:space="preserve"> (wartość ogólna netto + kwota podatku )</t>
    </r>
  </si>
  <si>
    <t>Pakiet nr 2</t>
  </si>
  <si>
    <t>Cewnik podwójny dwukanałowy</t>
  </si>
  <si>
    <t xml:space="preserve">  j.m.</t>
  </si>
  <si>
    <t>Cewnik podwójny dwukanałowy do odsysania o dł. 500 mm rozmiar 28-36 – sterylny</t>
  </si>
  <si>
    <t>Pakiet nr 3</t>
  </si>
  <si>
    <t xml:space="preserve"> Taśma beznapięciowa</t>
  </si>
  <si>
    <t>Bez napięciowa taśma przez otwory zasłonowe (stosowana przy wysiłkowym nieotrzymaniu moczu).</t>
  </si>
  <si>
    <t>Prowadnica do zakładania  - zestaw</t>
  </si>
  <si>
    <t>Pakiet nr 4</t>
  </si>
  <si>
    <t>Dren do andropompy</t>
  </si>
  <si>
    <t>Dreny do arthropompy</t>
  </si>
  <si>
    <t>Pakiet nr 5</t>
  </si>
  <si>
    <t>Akcesoria do VAPORYZATORA VAPR3</t>
  </si>
  <si>
    <t xml:space="preserve">Akcesoria do VAPORYZATORA VAPR3 </t>
  </si>
  <si>
    <t>Elektroda 3,5mm, boczna , sztywna, (kolano/bark)</t>
  </si>
  <si>
    <t>Elektroda 3,5mm,boczna, flex (kolano/bark)</t>
  </si>
  <si>
    <t>Elektroda 3,5mm, haczykowa, (kolano)</t>
  </si>
  <si>
    <t>Elektroda z odsysaniem (kolano/bark)</t>
  </si>
  <si>
    <t>Rękojeść VARPR3</t>
  </si>
  <si>
    <t>Pakiet nr 6</t>
  </si>
  <si>
    <t>Końcówki do Shavera</t>
  </si>
  <si>
    <t>Końcówki do Shavera - zgodne z opisem w załączniku nr 1</t>
  </si>
  <si>
    <t>Końcówka do Shavera</t>
  </si>
  <si>
    <t>Pakiet nr 7</t>
  </si>
  <si>
    <t>Dren do pompy płuczącej f-my OLYMPUS</t>
  </si>
  <si>
    <t>Dren do pompy płuczącej f-my OLYMPUS Typ – MAJ 1607</t>
  </si>
  <si>
    <t>Pakiet nr 8</t>
  </si>
  <si>
    <t>Uszczelki silikonowe do trokarów</t>
  </si>
  <si>
    <t>Uszczelki silikonowe do troakarów laparoskopowych Ø 5 wielorazowe</t>
  </si>
  <si>
    <t>Uszczelki silikonowe do troakarów laparoskopowych Ø10 wielorazowe</t>
  </si>
  <si>
    <t>Pakiet nr 9</t>
  </si>
  <si>
    <t>Elektrody do czasowej stymulacji</t>
  </si>
  <si>
    <t>Intraductor rozmiar 5F, 6F, 7F (Zestaw do czasowej stymulacji serca z możliwością podawania płynów infuzyjnych)</t>
  </si>
  <si>
    <t>Elektroda do czasowej stymulacji serca rozmiar F – 4 + kaniula z igłą</t>
  </si>
  <si>
    <t>Elektroda do czasowej stymulacji serca rozmiar F – 5 + kaniula z igłą</t>
  </si>
  <si>
    <t>Elektroda do czasowej stymulacji serca rozmiar F – 6 + kaniula z igłą</t>
  </si>
  <si>
    <t>Pakiet nr 10</t>
  </si>
  <si>
    <t>Zestaw do pompy infuzyjnej i zestaw do krwawego pomiaru RR</t>
  </si>
  <si>
    <t>Zestaw do pompy infuzyjnej Infusomat</t>
  </si>
  <si>
    <t>Zestaw do krwawego pomiaru RR Combitrans</t>
  </si>
  <si>
    <t>Pakiet nr 11</t>
  </si>
  <si>
    <t>Naczynia plastikowe jednorazowego użytku do posiłków gorących</t>
  </si>
  <si>
    <t xml:space="preserve">             Naczynia plastikowe jednorazowego użytku do posiłków gorących</t>
  </si>
  <si>
    <t>Talerz płaski Ø 23 cm ± 2cm</t>
  </si>
  <si>
    <t>Flaczarka poj. 500 ml</t>
  </si>
  <si>
    <t>Łyżki jednorazowe duże</t>
  </si>
  <si>
    <t>Widelce jednorazowe</t>
  </si>
  <si>
    <t>Nóż jednorazowy</t>
  </si>
  <si>
    <t>Talerz papierowy prostokątny 17cm x 24 cm</t>
  </si>
  <si>
    <t>Pakiet nr 12</t>
  </si>
  <si>
    <t xml:space="preserve"> Elektroda do elektroterapii </t>
  </si>
  <si>
    <t xml:space="preserve">Elektroda do elektroterapii </t>
  </si>
  <si>
    <t>Pakiet nr 13</t>
  </si>
  <si>
    <t xml:space="preserve"> Kable pacjenta do stymatów</t>
  </si>
  <si>
    <t>Kable pacjenta do stymatów</t>
  </si>
  <si>
    <t>ST 210</t>
  </si>
  <si>
    <t>ST 110</t>
  </si>
  <si>
    <t>ST 200</t>
  </si>
  <si>
    <t>Pakiet nr 14</t>
  </si>
  <si>
    <t xml:space="preserve"> Akumulatory  do pompy infuzyjnej </t>
  </si>
  <si>
    <t xml:space="preserve">Akumulatory  do pompy infuzyjnej </t>
  </si>
  <si>
    <t>do pomp strzykawkowych Ascot ( Sep 11 , AP 21, AP23   9,6V 1000 mAh)</t>
  </si>
  <si>
    <t>Pakiet nr 15</t>
  </si>
  <si>
    <t>Akumulatory do UPS</t>
  </si>
  <si>
    <t xml:space="preserve">Akumulator typ Europower – 12V  7 – 7,2Ah   </t>
  </si>
  <si>
    <t>Pakiet nr 16</t>
  </si>
  <si>
    <t>Żarówka do lamp operacyjnych i mikroskopu</t>
  </si>
  <si>
    <t>Żarówka na salę cięć oraz salę ginekologii H3 24V 65W</t>
  </si>
  <si>
    <t>Żarówka na Izbę przyjęć oraz salę chirurgiczną  ( halogen pionowy żarnik 22,8V 50 W)</t>
  </si>
  <si>
    <t>Żarówka  do mikroskopu – (6V , 20W)</t>
  </si>
  <si>
    <t>Pakiet nr 17</t>
  </si>
  <si>
    <t>Sensor przepływu do respiratora Vello Viassys ( Dutchmed)</t>
  </si>
  <si>
    <t>Sensor przepływu do respiratora Vella</t>
  </si>
  <si>
    <t>Pakiet nr 18</t>
  </si>
  <si>
    <t xml:space="preserve"> Sensor przepływu do respiratora NBP 840</t>
  </si>
  <si>
    <t>Sensor przepływu do respiratora NBP 840</t>
  </si>
  <si>
    <t>Pakiet nr 19</t>
  </si>
  <si>
    <t xml:space="preserve">Pułapka wodna do Kardiomonitora FX 2000 EMTEL </t>
  </si>
  <si>
    <t>Pakiet nr 20</t>
  </si>
  <si>
    <t>Pułapki wodne do kapnografu - aparat do znieczulania</t>
  </si>
  <si>
    <t xml:space="preserve">                              Pułapki wodne do kapnografu wielorazowego użytku do aparatu do znieczulenia</t>
  </si>
  <si>
    <t>DAMECA</t>
  </si>
  <si>
    <t>Pakiet nr 21</t>
  </si>
  <si>
    <t>Pułapki wodne do kapnografu - kardiomonitor</t>
  </si>
  <si>
    <t xml:space="preserve">                              Pułapki wodne do kapnografu wielorazowego użytku do kardiomonitora</t>
  </si>
  <si>
    <t>VALMED (UT 4000, M800,COMEN)</t>
  </si>
  <si>
    <t>Pakiet nr 22</t>
  </si>
  <si>
    <t>Filtr wydechowy do Respiratora NBP 840</t>
  </si>
  <si>
    <t>Filtr jednorazowy do systemu drenażu RE/X800  i D/X 800 respiratorów serii 800</t>
  </si>
  <si>
    <t>Pakiet nr 23</t>
  </si>
  <si>
    <t>Jednorazowy, foliowy, ochraniacz na obuwie</t>
  </si>
  <si>
    <t>Jednorazowy, foliowy, ochraniacz na obuwie, wysoki z gumką</t>
  </si>
  <si>
    <t>szt</t>
  </si>
  <si>
    <t>Pakiet nr 24</t>
  </si>
  <si>
    <t>Dreny do drenażu jamy otrzewnej</t>
  </si>
  <si>
    <t>Dren brzuszny  F 28 400</t>
  </si>
  <si>
    <t>Dren brzuszny  F 30/400</t>
  </si>
  <si>
    <t>Pakiet nr 25</t>
  </si>
  <si>
    <t>Zestaw do przedniej resekcji odbytnicy</t>
  </si>
  <si>
    <r>
      <t>WARTOŚĆ OGÓLNA BRUTTO</t>
    </r>
    <r>
      <rPr>
        <sz val="9"/>
        <color indexed="8"/>
        <rFont val="Calibri"/>
        <family val="2"/>
      </rPr>
      <t xml:space="preserve"> (wartość ogólna netto + kwota podatku )</t>
    </r>
  </si>
  <si>
    <t>Pakiet nr 26</t>
  </si>
  <si>
    <t>Paski do glukometru i lancety do nakłuwaczy</t>
  </si>
  <si>
    <t>Nr Kat.</t>
  </si>
  <si>
    <t xml:space="preserve">Paski zewnętrzne do glukometru </t>
  </si>
  <si>
    <t>Op.</t>
  </si>
  <si>
    <t>Lancety do nakłuwacza</t>
  </si>
  <si>
    <t>op.</t>
  </si>
  <si>
    <t>Przedmiot zamówienia zgodny z opisem w Zał. nr 1 do SIWZ.</t>
  </si>
  <si>
    <t>Pakiet nr 27</t>
  </si>
  <si>
    <t>Paski do oznaczania poziomu glukozy we krwi u noworodków</t>
  </si>
  <si>
    <t>WARTOŚĆ OGÓLNA BRUTTO (wartość ogólna netto + kwota podatku )</t>
  </si>
  <si>
    <t>Pakiet nr 28</t>
  </si>
  <si>
    <t>Nakłuwacze jednorazowe</t>
  </si>
  <si>
    <t>Nakłuwacz jednorazowy używany do uzyskania próbki krwi do badania poziomu glukozy oraz cholesterolu .</t>
  </si>
  <si>
    <t>op</t>
  </si>
  <si>
    <t>Pakiet nr 29</t>
  </si>
  <si>
    <t>Zestaw do autotransfuzji i Zamknięty system niskociśnieniowy do drenażu ran</t>
  </si>
  <si>
    <t xml:space="preserve">Zestaw do autotransfuzji. </t>
  </si>
  <si>
    <t xml:space="preserve">Zamknięty system niskociśnieniowy do drenażu ran. </t>
  </si>
  <si>
    <t>Pakiet nr 30</t>
  </si>
  <si>
    <t xml:space="preserve"> Podkładka do rurek tracheotomijnych i Wymiennik ciepła i wilgoci „sztuczny nos” </t>
  </si>
  <si>
    <r>
      <t>Podkładka do rurek tracheotomijnych</t>
    </r>
    <r>
      <rPr>
        <sz val="10"/>
        <color indexed="8"/>
        <rFont val="Calibri"/>
        <family val="2"/>
      </rPr>
      <t xml:space="preserve"> </t>
    </r>
  </si>
  <si>
    <t>Wymiennik ciepła i wilgoci „sztuczny nos” do rurek tracheotomijnych</t>
  </si>
  <si>
    <t>Szt.</t>
  </si>
  <si>
    <t>Pakiet nr 31</t>
  </si>
  <si>
    <t>Papiery do USG i KTG</t>
  </si>
  <si>
    <t>rol</t>
  </si>
  <si>
    <t>rol.</t>
  </si>
  <si>
    <t xml:space="preserve">Papier do KTG HP Philips M1911A </t>
  </si>
  <si>
    <t>Pakiet nr 32</t>
  </si>
  <si>
    <t>Kleszcze biopsyjne i Kleszcze do gorącej biopsji</t>
  </si>
  <si>
    <t>Kleszcze biopsyjne, łopatka elipsoidalna, z kolcem, wielorazowe do kanału Ø 2,8 mm dł. ≥ 2300 mm</t>
  </si>
  <si>
    <t>Kleszcze do gorącej biopsji, wielorazowego użytku, do kanału Ø 2,8 mm dł. ≥ 2300 mm łopatki elipsoidalne</t>
  </si>
  <si>
    <t>Pakiet nr 33</t>
  </si>
  <si>
    <t>Miska nerkowata metalowa</t>
  </si>
  <si>
    <t xml:space="preserve">Miska nerkowata metalowa dosterylizacji w parze wodnej rozmiar 26 -  30 cm (± 2 cm) </t>
  </si>
  <si>
    <t>Pakiet nr 34</t>
  </si>
  <si>
    <t>Igły do hemostazy I (OLYMPUS typ MAJ 67)</t>
  </si>
  <si>
    <t>Igły do hemostazy, które pasują do metalowej osłonki OLYMPUS - typ MAJ 67</t>
  </si>
  <si>
    <t>Pakiet nr 35</t>
  </si>
  <si>
    <t>Igły do hemostazy II</t>
  </si>
  <si>
    <t>Igły do hemostazy, do kanału Ø 2,8 mm i o dł ≥ 2300 mm</t>
  </si>
  <si>
    <t>Pakiet nr 36</t>
  </si>
  <si>
    <t>Sprzęt do polipektomi wielorazowego użytku I - pętla heksagonalna, petla półksiężycowa</t>
  </si>
  <si>
    <t>Sprzęt do polipektomi wielorazowego użytku</t>
  </si>
  <si>
    <t>Pętla do polipektomi + osłonka obrotowa dł. ≥ 2300 mm, do kanału Ø 2,8 mm</t>
  </si>
  <si>
    <t>A</t>
  </si>
  <si>
    <t>Pętla heksagonalna Ø 60 mm, drut 0,4 mm z osłonką metalową</t>
  </si>
  <si>
    <t>B</t>
  </si>
  <si>
    <t>Pętla półksiężycowata, Ø 40 mm, drut 0,4 mm z osłonką metalową</t>
  </si>
  <si>
    <t>Pakiet nr 37</t>
  </si>
  <si>
    <t>Sprzęt do polipektomi wielorazowego użytku II</t>
  </si>
  <si>
    <t>Pętla owalna Ø 30 mm, drut 0,43 mm</t>
  </si>
  <si>
    <t>Pętla owalna Ø 50 mm, drut 0,47 mm</t>
  </si>
  <si>
    <t>C</t>
  </si>
  <si>
    <t>Pętla asymetryczna, półksiężycowa Ø 10-15 mm, drut 0,3 mm</t>
  </si>
  <si>
    <t>Pakiet nr 38</t>
  </si>
  <si>
    <t>Szczotki do czyszczenia kanałów endoskopu</t>
  </si>
  <si>
    <t>Szczotki do czyszczenia kanałów endoskopu jednorazowe. Średnica kanału 2,8 mm</t>
  </si>
  <si>
    <r>
      <t>WARTOŚĆ OGÓLNA BRUTTO (wartość o</t>
    </r>
    <r>
      <rPr>
        <sz val="10"/>
        <rFont val="Arial"/>
        <family val="2"/>
      </rPr>
      <t>gólna netto + kwota podatku )</t>
    </r>
  </si>
  <si>
    <t>Pakiet nr 39</t>
  </si>
  <si>
    <t>Polipropylenowa siatka płaska 8 x 12</t>
  </si>
  <si>
    <t>Pakiet nr 40</t>
  </si>
  <si>
    <t>Kompletny zestaw do opaskowania żylaków przełyku</t>
  </si>
  <si>
    <t>Kompletny zestaw do opaskowania żylaków przełyku (po ≥ 6 opasek/zestaw)</t>
  </si>
  <si>
    <t>Zest.</t>
  </si>
  <si>
    <r>
      <t>WARTOŚĆ OGÓLNA BRUTTO (wartość ogólna netto + k</t>
    </r>
    <r>
      <rPr>
        <sz val="10"/>
        <rFont val="Arial"/>
        <family val="2"/>
      </rPr>
      <t>wota podatku )</t>
    </r>
  </si>
  <si>
    <t>Pakiet nr 41</t>
  </si>
  <si>
    <t>Igły do Biopsji tkanek miękkich</t>
  </si>
  <si>
    <t>Opis</t>
  </si>
  <si>
    <t>Igły do Biopsji tkanek miękkich z regulowaną długością cięcia (np. VELOX 2)</t>
  </si>
  <si>
    <t>VT 14 120 – 00</t>
  </si>
  <si>
    <t>VT 14 180 – 00</t>
  </si>
  <si>
    <t>VT 16 120 – 00</t>
  </si>
  <si>
    <t>VT 16 180 – 00</t>
  </si>
  <si>
    <t>Pakiet nr 42</t>
  </si>
  <si>
    <t>Igły do biopsji cienkoigłowej</t>
  </si>
  <si>
    <t>OPIS</t>
  </si>
  <si>
    <t>Igły do biopsji cienkoigłowej Ø 20 wg GAUGA</t>
  </si>
  <si>
    <t>Igły Typu WESTCOTT 180 mm</t>
  </si>
  <si>
    <t>Igły Typu WESTCOTT 120 mm</t>
  </si>
  <si>
    <t>Igły Typu CHIBA 180 mm</t>
  </si>
  <si>
    <t>Igły Typu CHIBA 120 mm</t>
  </si>
  <si>
    <t>Pakiet nr 43</t>
  </si>
  <si>
    <t xml:space="preserve">Cewnik moczowodowy </t>
  </si>
  <si>
    <t>Cewnik moczowodowy rozmiar 4-10</t>
  </si>
  <si>
    <r>
      <t xml:space="preserve">WARTOŚĆ OGÓLNA BRUTTO (wartość ogólna netto + </t>
    </r>
    <r>
      <rPr>
        <sz val="10"/>
        <rFont val="Arial"/>
        <family val="2"/>
      </rPr>
      <t>kwota podatku )</t>
    </r>
  </si>
  <si>
    <t>Pakiet nr 44</t>
  </si>
  <si>
    <t>Jednorazowa maszynka do golenia</t>
  </si>
  <si>
    <t>Jednorazowa maszynka do golenia (jednoostrzowa )</t>
  </si>
  <si>
    <t>Pakiet nr 45</t>
  </si>
  <si>
    <t xml:space="preserve"> Sondy do żywienia dojelitowego, przyrządy Flocare</t>
  </si>
  <si>
    <t>Sonda do żywienia dojelitowego z prowadnicą 8F</t>
  </si>
  <si>
    <t>Sonda do żywienia Noworodkowa ch 6/51 bez prowadnicy, polretanowa</t>
  </si>
  <si>
    <t>Przyrząd Flocare G/B do żywienia dojelitowego do przetaczań metodą grawitacyjną w wersji do butelek, wolny od DEHP</t>
  </si>
  <si>
    <t>Przyrząd Flocare G/P do żywienia dojelitowego do przetaczań metodą grawitacyjną w wersji do opakowań typu PACK, wolny DEHP</t>
  </si>
  <si>
    <t>Przyrząd Flocare P/B do żywienia dojelitowego  w wersji do pomp, typu butelka wolny od DEHP</t>
  </si>
  <si>
    <t>Przyrząd Flocare P/P do żywienia dojelitowego  w wersji do pomp, typu PACK  wolny od DEHP</t>
  </si>
  <si>
    <t>Flocare  PEG SET – zestaw do przez skórnej endoskopowej gastronomii o rozmiarach</t>
  </si>
  <si>
    <t>Ch 16/76 cm</t>
  </si>
  <si>
    <t>Ch 20/76 cm</t>
  </si>
  <si>
    <t>Zgłębnik Flocare poliuretanowy (PUR) do żywienia dojelitowego, wykonany z poliuretanu, z niebieską linką kontrastującą w promieniach RTG, posiadający prowadnicę w rozmiarach</t>
  </si>
  <si>
    <t>Ch 10/110 cm</t>
  </si>
  <si>
    <t>Cewnik Gastostomijny śródoperacyjne  z silikonu, trójdrożna pakowana z jałowym żelem poślizgowym Ch 18</t>
  </si>
  <si>
    <t>Pakiet nr 46</t>
  </si>
  <si>
    <t xml:space="preserve">Folia operacyjna „JOBAN” </t>
  </si>
  <si>
    <t>Folia operacyjna „JOBAN” 56 x 45 cm</t>
  </si>
  <si>
    <t>Pakiet nr 47</t>
  </si>
  <si>
    <t>Rurka intubacyjna zbrojona</t>
  </si>
  <si>
    <t>Rurka intubacyjna zbrojona rozmiar od 6,5 - 8</t>
  </si>
  <si>
    <t>Pakiet nr 48</t>
  </si>
  <si>
    <t>Pojemniki na zużyte igły</t>
  </si>
  <si>
    <t>2L</t>
  </si>
  <si>
    <t>5L</t>
  </si>
  <si>
    <t>Pakiet nr 49</t>
  </si>
  <si>
    <t xml:space="preserve">Mankiet do ciśnienia do kardiomonitorów </t>
  </si>
  <si>
    <t>Mankiet do ciśnienia do kardiomonitorów PHILIPS oraz WALMED</t>
  </si>
  <si>
    <t>a</t>
  </si>
  <si>
    <t>Wielorazowe dla dorosłych, jeden wężyk</t>
  </si>
  <si>
    <t>b</t>
  </si>
  <si>
    <t>Wielorazowe dla dorosłych, dwa wężyki</t>
  </si>
  <si>
    <t>Pakiet nr 50</t>
  </si>
  <si>
    <t>Filtr do ssaków firmy OGARIT</t>
  </si>
  <si>
    <t>Pakiet nr 51</t>
  </si>
  <si>
    <t>Filtr do ssaków firmy MEDELA</t>
  </si>
  <si>
    <t>Pakiet nr 52</t>
  </si>
  <si>
    <t>Kleszcze biopsyjne jednorazowe</t>
  </si>
  <si>
    <t>Kleszcze biopsyjne jednorazowe o dł. ≥230 cm, do kanału endoskopu 2,8 mmm do tzw. Gorącej biopsji (hot biosy)</t>
  </si>
  <si>
    <t>Pakiet nr 53</t>
  </si>
  <si>
    <t>Jednorazowe wkłady workowe</t>
  </si>
  <si>
    <t>j.w., poj. 3 l</t>
  </si>
  <si>
    <t>Mocowanie na szynę Modura.</t>
  </si>
  <si>
    <t>Pakiet nr 54</t>
  </si>
  <si>
    <t xml:space="preserve">Sonda sengstakena </t>
  </si>
  <si>
    <r>
      <t>Sonda sengstakena</t>
    </r>
    <r>
      <rPr>
        <b/>
        <sz val="10"/>
        <color indexed="8"/>
        <rFont val="Calibri"/>
        <family val="2"/>
      </rPr>
      <t xml:space="preserve"> </t>
    </r>
  </si>
  <si>
    <t>Pakiet nr 55</t>
  </si>
  <si>
    <t>Filtry do ssaka OLYMPUS – jednorazowe</t>
  </si>
  <si>
    <r>
      <t>WARTOŚĆ OGÓLNA BRUTTO (wartość o</t>
    </r>
    <r>
      <rPr>
        <sz val="10"/>
        <rFont val="Arial"/>
        <family val="0"/>
      </rPr>
      <t>gólna netto + kwota podatku )</t>
    </r>
  </si>
  <si>
    <t>Pakiet nr 56</t>
  </si>
  <si>
    <t>Balony do dylatacji zwężeń przewodu pokarmowego</t>
  </si>
  <si>
    <t>Pakiet nr 57</t>
  </si>
  <si>
    <t>Pętla do polipektomii I</t>
  </si>
  <si>
    <t>Pętla do polipektomii, monofilamentowa, jednorazowa owalna , o dł. ≥ 230 cm do kanału endoskopu 2,8 mm</t>
  </si>
  <si>
    <t>Ø 6 mm</t>
  </si>
  <si>
    <t>Ø 10 mm</t>
  </si>
  <si>
    <t>Ø 15 mm</t>
  </si>
  <si>
    <t>D</t>
  </si>
  <si>
    <t>Ø 25 mm</t>
  </si>
  <si>
    <t>E</t>
  </si>
  <si>
    <t>Ø 30 mm</t>
  </si>
  <si>
    <t>Pakiet nr 58</t>
  </si>
  <si>
    <t>Pętla do polipektomii II</t>
  </si>
  <si>
    <t>Pętla do polipektomii, jednorazowa, sztywna lub półsztywna (stiff lub semi-stiff) o dł. ≥ 230 do kanału endoskopu, do kanału endoskopu 2,8 mm. (owalna lub heksagonalna)</t>
  </si>
  <si>
    <t>Ø 13 mm</t>
  </si>
  <si>
    <t>Ø 27 mm</t>
  </si>
  <si>
    <t>Pakiet nr 59</t>
  </si>
  <si>
    <t xml:space="preserve">Kleszcze biopsyjne jednorazowe </t>
  </si>
  <si>
    <t>Kleszcze biopsyjne jednorazowe o dł. ≥230 cm, do kanału endoskopu 2,8 mmm preferowane łopatki elipsoidalne</t>
  </si>
  <si>
    <t>Pakiet nr 60</t>
  </si>
  <si>
    <t>Zgłębnik żołądkowy</t>
  </si>
  <si>
    <t>Zgłębnik żołądkowy od 80 cm do 120 cm</t>
  </si>
  <si>
    <t>Zgłębnik żołądkowy – 150 cm</t>
  </si>
  <si>
    <t>16 F</t>
  </si>
  <si>
    <t>18 F</t>
  </si>
  <si>
    <t>20 F</t>
  </si>
  <si>
    <t>Pakiet nr 61</t>
  </si>
  <si>
    <t>Kubki, kieliszki, worki na zwłoki</t>
  </si>
  <si>
    <t>Kubki jednorazowe – (200/250ml)</t>
  </si>
  <si>
    <t>Worki na zwłoki – zamykane na suwak</t>
  </si>
  <si>
    <t xml:space="preserve">Kieliszki jednorazowe </t>
  </si>
  <si>
    <t>Pakiet nr 62</t>
  </si>
  <si>
    <t>Maski tlenowe</t>
  </si>
  <si>
    <t>Maska tlenowa typ „pod brodę”, o średniej koncentracji tlenu, dla dorosłych, z drenem o dł ok. 2 metry</t>
  </si>
  <si>
    <t>Maska tlenowa z regulowaną podażą tlenu za pomocą 6 zwężek Venturiego, z rurowym rezerwuarem tlenowym i drenem do podawania tlenu dla dorosłych</t>
  </si>
  <si>
    <t>Pakiet nr 63</t>
  </si>
  <si>
    <t>Patyczki i szpatułki</t>
  </si>
  <si>
    <t>Patyczki drewniane dł od 20 cm do 30 cm pakowane po 100 szt.</t>
  </si>
  <si>
    <t>Szpatułki drewniane op. 100szt</t>
  </si>
  <si>
    <t>Pakiet nr 64</t>
  </si>
  <si>
    <t>Balony do dylatacji zwężeń przewodu pokarmowego do kanału endoskopu Ø 2,8 mm</t>
  </si>
  <si>
    <t>Dł. 5 cm, śr. 10 mm – długość całkowita ~ 2300 mm</t>
  </si>
  <si>
    <t>Dł. 5 cm, śr. 20 mm – długość całkowita ~ 2300 mm</t>
  </si>
  <si>
    <t>Dł. 8 cm. śr. 10 mm – długość całkowita ~ 195 mm</t>
  </si>
  <si>
    <t>Dł. 8 cm. śr. 20 mm – długość całkowita ~ 195 mm</t>
  </si>
  <si>
    <t>Pakiet nr 65</t>
  </si>
  <si>
    <t>Igła pod pajęczynowa, gła do znieczulenia podpajęczynówkowego</t>
  </si>
  <si>
    <t>Igła pod pajęczynowa</t>
  </si>
  <si>
    <t xml:space="preserve">Nr 27 G </t>
  </si>
  <si>
    <t>Igła do znieczulenia podpajęczynówkowego typu Pencil Point z prowadnicą, cienkościenna o szybkim wypływie, z przezroczystą rowkowaną końcówką, z dopasowaną prowadnicą, oznaczona kolorem dla identyfikacji rozmiaru, sterylna</t>
  </si>
  <si>
    <t xml:space="preserve">Nr 27 G P-P </t>
  </si>
  <si>
    <t>Pakiet nr 66</t>
  </si>
  <si>
    <t xml:space="preserve">Szyna Kramera i Szyna aluminiowa palcowa </t>
  </si>
  <si>
    <t>Szyna Kramera 10 cm/150 cm</t>
  </si>
  <si>
    <t>Szyna Kramera 7 cm/150 cm</t>
  </si>
  <si>
    <t xml:space="preserve">Szyna aluminiowa palcowa </t>
  </si>
  <si>
    <t>Pakiet nr 67</t>
  </si>
  <si>
    <t>Cewniki do odsysania i adaptery</t>
  </si>
  <si>
    <t>Uniwersalny adapter do dróg oddechowych. Zgodnie z opisem w Zał nr 1 do SIWZ.</t>
  </si>
  <si>
    <t>Cewnik do odsysania w systemie zamkniętym na 72 godziny - kompatybilny z adapterem do dróg oddechowych  z poz. 1.Zgodnie z opisem w Zał nr 1 do SIWZ.</t>
  </si>
  <si>
    <t>Cewnik do odsysania w systemie zamkniętym na 72 godziny w rozmiarach: 5 ; 6 ; 7 i 8 Fr, kompatybilny z adapterem do dróg oddechowych z poz. 4. Zgodnie z opisem w Zał nr 1 do SIWZ.</t>
  </si>
  <si>
    <t xml:space="preserve">Adapter kątowy 45 stopni do dróg oddechowych, z możliwością  stosowania przez 7 dni, kompatybilny z cewnikiem z poz. 3.Zgodnie z opisem w Zał nr 1 do SIWZ.
</t>
  </si>
  <si>
    <t>Zestaw niesterylny do drenów, składający się z łącznika Y  oraz zastawki ssącej z bezkontaktową kontrolą ssania. Zgodnie z opisem w Zał nr 1 do SIWZ.</t>
  </si>
  <si>
    <t>Dren łączący o długość 210 cm..Zgodnie z opisem w Zał nr 1 do SIWZ.</t>
  </si>
  <si>
    <t>Dren do ssaka długości 210 cm. Zgodnie z opisem w Zał nr 1 do SIWZ.</t>
  </si>
  <si>
    <t>Pakiet nr 68</t>
  </si>
  <si>
    <t>Zestawy do kontrolowanej zbiórki luźnego stolca i diureza godzinowa</t>
  </si>
  <si>
    <t>Jednorazowy system do kontrolowanej zbiórki luźnego stolca z silikonowym rękawem odprowadzającym długości 167 cm  z balonikiem retencyjnym</t>
  </si>
  <si>
    <t>Worki  wymienne kompatybilne z zestawem  do kontrolowanej zbiórki stolca pojemności 1000 ml</t>
  </si>
  <si>
    <t>Zestaw do pomiaru diurezy godzinowej, sterylny</t>
  </si>
  <si>
    <t xml:space="preserve">Zamknięty system do nieinwazyjnego pomiaru ciśnienia śródbrzusznego </t>
  </si>
  <si>
    <t>Pakiet nr 69</t>
  </si>
  <si>
    <t xml:space="preserve">Stabilizator powieki górnej oka </t>
  </si>
  <si>
    <t>Pakiet nr 70</t>
  </si>
  <si>
    <t xml:space="preserve">Bezpieczna kaniula do wlewów dożylnych, kaniula dotętnicza i staza </t>
  </si>
  <si>
    <t xml:space="preserve">Bezpieczna kaniula do wlewów dożylnych </t>
  </si>
  <si>
    <t xml:space="preserve">Staza jednorazowego użytku </t>
  </si>
  <si>
    <t xml:space="preserve">Kaniula dotętnicza 20 G 1,1 x 45 mm, </t>
  </si>
  <si>
    <t>Pakiet nr 71</t>
  </si>
  <si>
    <t xml:space="preserve">Zestaw do wkłucia lędźwiowego </t>
  </si>
  <si>
    <t>Zestaw do wkłucia lędźwiowego jałowy zgodnie z opisem w załączniku nr 1 do SIWZ</t>
  </si>
  <si>
    <t>Pakiet nr 72</t>
  </si>
  <si>
    <t>Podkład w rolce podfoliowany</t>
  </si>
  <si>
    <t xml:space="preserve">Podkład w rolce podfoliowany  - 51 x 50 w rolce 80 szt. </t>
  </si>
  <si>
    <t>Pakiet nr 73</t>
  </si>
  <si>
    <t>Przyrząd do przetaczania płynów infuzyjnych u noworodków</t>
  </si>
  <si>
    <t>Przyrząd do przetaczania płynów infuzyjnych u noworodków – jednorazowy wykonany z miękkiego tworzywa, który nie ulegnie zgięciom i nie jest łamliwy. Musi mieć możliwość współpracy z pompą perystaltyczną</t>
  </si>
  <si>
    <t>Pakiet nr 74</t>
  </si>
  <si>
    <t xml:space="preserve">Worki do ssaka OLYMPUS </t>
  </si>
  <si>
    <t>Pakiet nr 75</t>
  </si>
  <si>
    <t xml:space="preserve">Dreny długi do pompy wodnej OLYMPUS </t>
  </si>
  <si>
    <t>Dreny długi do pompy wodnej OLYMPUS – jednorazowe</t>
  </si>
  <si>
    <t>Pakiet nr 76</t>
  </si>
  <si>
    <t>Pulsoksymetr napalcowy</t>
  </si>
  <si>
    <t xml:space="preserve">Pulsoksymetr napalcowy </t>
  </si>
  <si>
    <t>Pakiet nr 77</t>
  </si>
  <si>
    <t xml:space="preserve">Strzykawki bursztynowe 50-60ml </t>
  </si>
  <si>
    <t xml:space="preserve">Przedłużacz do pomp </t>
  </si>
  <si>
    <t xml:space="preserve">Przyrząd do przetaczania płynów infuzyjnych światłoczuły </t>
  </si>
  <si>
    <t xml:space="preserve">Worek do ochrony leków światłoczułych  </t>
  </si>
  <si>
    <t>Rozmiar: 100-250ml</t>
  </si>
  <si>
    <t>Rozmiar: 500-1000ml</t>
  </si>
  <si>
    <t>c</t>
  </si>
  <si>
    <t>Rozmiar: 3000ml</t>
  </si>
  <si>
    <t>Pakiet nr 78</t>
  </si>
  <si>
    <t>Worki stomijne</t>
  </si>
  <si>
    <t xml:space="preserve">Worki stomijne </t>
  </si>
  <si>
    <t>Pakiet nr 79</t>
  </si>
  <si>
    <t xml:space="preserve"> Jednorazowe szczotki do mycia rąk z płynem </t>
  </si>
  <si>
    <t xml:space="preserve">Jednorazowe szczotki do mycia rąk z płynem </t>
  </si>
  <si>
    <t>Pakiet nr 80</t>
  </si>
  <si>
    <t>Podkłady jednorazowe chłonne</t>
  </si>
  <si>
    <t>Podkład jednorazowy chłonny  Rozmiary: 45 x 61cm (Rozmiar +/- 10%)</t>
  </si>
  <si>
    <t>Podkład jednorazowy chłonny Rozmiary: 61 x 91cm (Rozmiar +/- 10%)</t>
  </si>
  <si>
    <t>Podkład jednorazowy chłonny Rozmiary: 25 x 40 (Rozmiar +/- 10%)</t>
  </si>
  <si>
    <t>Pakiet nr 81</t>
  </si>
  <si>
    <t>Akumulatorowa strzygarka chirurgiczna</t>
  </si>
  <si>
    <t xml:space="preserve">Ładowarka indukcyjna do strzygarki chirurgicznej </t>
  </si>
  <si>
    <t xml:space="preserve">Ostrze jednorazowe standardowe </t>
  </si>
  <si>
    <t>Pakiet nr 82</t>
  </si>
  <si>
    <t>Noże igłowe do dysekcji podśluzówkowej</t>
  </si>
  <si>
    <t>Typu - „Flushknife” – 2mm, dł. 2300mm</t>
  </si>
  <si>
    <t>Typu - „Flushknife” – BT  2mm, dł. 2300mm</t>
  </si>
  <si>
    <t>Pakiet nr 83</t>
  </si>
  <si>
    <t xml:space="preserve">Kleszczyki do koagulacji </t>
  </si>
  <si>
    <t>Pakiet nr 84</t>
  </si>
  <si>
    <t>Nasadki przeźroczyste na endoskop o kształcie stozkowym i zwykłym</t>
  </si>
  <si>
    <t>do pendoskopu</t>
  </si>
  <si>
    <t>do kolonoskopu</t>
  </si>
  <si>
    <t>Pakiet nr 85</t>
  </si>
  <si>
    <t>Pętle do polipektomii - obrotowe</t>
  </si>
  <si>
    <t>Pakiet nr 86</t>
  </si>
  <si>
    <t>Klipsy do klipsownicy OLUYMPUS  wielorazowego użytku</t>
  </si>
  <si>
    <t>Pakiet nr 87</t>
  </si>
  <si>
    <t xml:space="preserve">Klesczyki biopsyjne tzw. JUMBO </t>
  </si>
  <si>
    <t>Pakiet nr 88</t>
  </si>
  <si>
    <t xml:space="preserve">Klawisze do ssania </t>
  </si>
  <si>
    <t>Klawisze  ssania i woda – do endoskopu OLYMPUS, Klasa 185</t>
  </si>
  <si>
    <t>kompl</t>
  </si>
  <si>
    <t>Pakiet nr 89</t>
  </si>
  <si>
    <t>Korki gumowe do kanałów ssania</t>
  </si>
  <si>
    <t>Pakiet nr 90</t>
  </si>
  <si>
    <t>Pętla dedykowana do polipektomii endoskopowej</t>
  </si>
  <si>
    <t xml:space="preserve">Pętla monofilamentowa jednorazowego użytku </t>
  </si>
  <si>
    <t>Pakiet nr 91</t>
  </si>
  <si>
    <t>Zestawy do toalety jamy ustnej</t>
  </si>
  <si>
    <t>Zestaw do 24-godzinnej toalety jamy ustnej. Opis zgodnie z zapisami Zał. nr 1 do SIWZ.</t>
  </si>
  <si>
    <t>Zestaw do  toalety jamy ustnej. Opis zgodnie z zapisami Zał. nr 1 do SIWZ.</t>
  </si>
  <si>
    <t>Cewnik typu yankauer z osłonką i z silikonową końcówką. Opis zgodnie z zapisami Zał. nr 1 do SIWZ.</t>
  </si>
  <si>
    <t>Pakiet nr 92</t>
  </si>
  <si>
    <t xml:space="preserve">Rękawice diagnostyczne </t>
  </si>
  <si>
    <t>Pakiet nr 93</t>
  </si>
  <si>
    <t>Przyrządy do podaży do pomp AMIKA</t>
  </si>
  <si>
    <t>Przyrząd do podaży (do żywienia dojelitowego  ) uniwersalny do butelek i worków typu PACK  do pompy Varioline AMIKA</t>
  </si>
  <si>
    <t>Pakiet nr 94</t>
  </si>
  <si>
    <t xml:space="preserve">Pułapka na polipy 5 komorowa </t>
  </si>
  <si>
    <t>Pułapka na polipy 5 komorowa  - numerowane komory do oznaczania polipów, bezpieczne siateczkowe podłoże zapobiegajace ślizganiu pobranych tkanek, elastyczne połączenie przewodu z pompą ssącą.</t>
  </si>
  <si>
    <t>Pakiet nr 95</t>
  </si>
  <si>
    <t xml:space="preserve">Endoskopowy kateter balonowy </t>
  </si>
  <si>
    <t>Pakiet nr 96</t>
  </si>
  <si>
    <t>Zestaw do wkłucia centralnego z pięcioświatłowym cewnikiem</t>
  </si>
  <si>
    <t>Rozmiar- 8,5F/20cm</t>
  </si>
  <si>
    <t>SZM/DN/DZ/340/32/2018</t>
  </si>
  <si>
    <t>Nr kat</t>
  </si>
  <si>
    <t>........................................................................</t>
  </si>
  <si>
    <t>(podpis, pieczęć imienna Wykonawcy bądź</t>
  </si>
  <si>
    <t>upełnomocnionego przedstawiciela Wykonawcy)</t>
  </si>
  <si>
    <t xml:space="preserve">Balony do dylatacji zwężeń przewodu pokarmowego o dł. 5 i 8 cm i średnicy od 10 do 20 mm, balony kilkustopniowe – tj. o średnicy zależnej od zadanego ciśnienia </t>
  </si>
  <si>
    <t>Strzykawki, przyrządy do przetoczeń, przedłużacz do pomp - światłoczułe</t>
  </si>
  <si>
    <r>
      <t>WARTOŚĆ OGÓLNA BRUTTO</t>
    </r>
    <r>
      <rPr>
        <sz val="10"/>
        <rFont val="Calibri"/>
        <family val="2"/>
      </rPr>
      <t xml:space="preserve"> </t>
    </r>
    <r>
      <rPr>
        <sz val="10"/>
        <color indexed="8"/>
        <rFont val="Calibri"/>
        <family val="2"/>
      </rPr>
      <t>(wartość ogólna netto + kwota podatku )</t>
    </r>
  </si>
  <si>
    <t>Endoskopowy kateter balonowy - TYP z PROWADNIKIEM   - do przełyku, odźwiernika i okrężnicy, min. Średnica kanału - 2,8mm, długość katetera 2400mm, długość balonu 55mm,  max. ciśnienie napełniania 6,5 atm/bar, zalecana objętość płynu 45ml, zalecany prowadnik - max. 0,035"</t>
  </si>
  <si>
    <t>Pakiet nr 97</t>
  </si>
  <si>
    <t>Zestaw do resuscytacji noworodka z regulowana zastawką PEEP</t>
  </si>
  <si>
    <t>Zestaw noworodkowy do resuscytacji, układ Tpiece,  jednorazowy, maska rozmiar 0/1, łącznik 15mm/10mm</t>
  </si>
  <si>
    <t>Zestaw noworodkowy do resuscytacji, układ Tpiece, jednorazowy, bez maski, łącznik 15mm/10mm</t>
  </si>
  <si>
    <t>Klipsy dedykowany do klipsownicy OLYMPUS  wielorazowego użytku – typ EZ Clip, klips – rozmiar L,  dlugość -  9mm (ramię), kąt rozwarcia 135°,  ilość klipsów - 40 szt.</t>
  </si>
  <si>
    <t>j.w., poj. 1,5l/2,0l</t>
  </si>
  <si>
    <t>Wielorazowe kanistry wykonane  z poliwęglanu, przystosowane do dezynfekcji, wyposażone w zintegrowany uchwyt z zaworem odcinającym ssanie, skalowane co 50 ml./lub 100 ml.</t>
  </si>
  <si>
    <t>Jednorazowe wkłady workowe, miękkie z trwale dołączoną okrągłą pokrywą w pokrywie 4 porty (ssanie, pacjent akcesoria, tandem) port ssania zabezpieczony z zastawką mechaniczną oraz podwójnym filtrem antybakteryjnym, port pacjenta zabezpieczony zastawką antyzwrotną (lub rozwiązanie równoważne), pokrywa wyposażona w szeroki kołnierz pełniący funkcję uchwytu, pokrywa uszczelniająca na wyraźny klik, na pokrywie umieszczona co najmniej data ważności ,lub  data produkcji i numer serii, możliwość wstawienia wkładów w większe kanistry lub / wkłady workowe pasujące do  kanistra o tej samej objętości
proszek żelujący znajduje się w wkładzie workowym jednorazowym.</t>
  </si>
  <si>
    <t xml:space="preserve">Worki do ssaka OLYMPUS – jednorazowe, typ ssaka KV 5 </t>
  </si>
  <si>
    <t>Papier Mitschubisi do USG K61B - oryginał</t>
  </si>
  <si>
    <t xml:space="preserve">Papier KTG - do aparatu Bistos 350 składanka </t>
  </si>
  <si>
    <t xml:space="preserve">Opaska, przylepiec, uchwyt do rurek </t>
  </si>
  <si>
    <t xml:space="preserve">Uchwyt do rurek intubacyjnych  </t>
  </si>
  <si>
    <t xml:space="preserve">Przylepiec mocujący do drenów nosowych  </t>
  </si>
  <si>
    <t xml:space="preserve">Opaski do rurek tracheotomijnych  </t>
  </si>
  <si>
    <t>Zestaw do przedniej resekcji odbytnicy zawierający stapler okrężny średnicy 25  lub 29 oraz stapler prosty 30mm, 45mm lub 60mm do zamknięcia kikuta odbytnicy</t>
  </si>
  <si>
    <t xml:space="preserve">Rękawice diagnostyczne syntetyczne, nitrylowe bezpudrowe, kształt uniwersalny, kolor – dowolny (nie czarny), </t>
  </si>
  <si>
    <t>Rękawice diagnostyczne do procedur wysokiego ryzyka zakażeń, nitrylowe, bezpudrowe, niejałowe, kształt uniwersalny, kolor – dowolny (nie czarny</t>
  </si>
  <si>
    <t xml:space="preserve">Rękawice chirurgiczne, ginekologiczne, o przedłużonym mankiecie, jałowe, lateksowe bezpudrowe, kształt anatomiczny, kolor – dowolny (nie czarny), </t>
  </si>
  <si>
    <t xml:space="preserve">Rękawice diagnostyczne jałowe, syntetyczne, nitrylowe bezpudrowe, kształt uniwersalny, kolor – dowolny (nie czarny), </t>
  </si>
  <si>
    <t xml:space="preserve">Rękawice diagnostyczne do procedur wysokiego ryzyka zakażeń, lateksowe, bezpudrowe, niejałowe, kształt uniwersalny, kolor – dowolny (nie czarny) </t>
  </si>
  <si>
    <t>para</t>
  </si>
  <si>
    <t>Endoskopowy katater balonowy</t>
  </si>
  <si>
    <t>Pakiet nr 99</t>
  </si>
  <si>
    <t>Rękawice diagnostyczne do procedur wysokiego  ryzyka</t>
  </si>
  <si>
    <t>Rękawice diagnostyczne - jałowe</t>
  </si>
  <si>
    <t>Pakiet nr 98</t>
  </si>
  <si>
    <t xml:space="preserve">Rękawice diagnostyczne nitrylowe do badań z wewnętrzną warstwą łagodząco-nawilżająco-natłuszczającą z naturalnego aloesu i witaminy E, </t>
  </si>
  <si>
    <t>op = 150</t>
  </si>
  <si>
    <t>op = 200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</si>
</sst>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_-* #,##0.00\ _z_ł_-;\-* #,##0.00\ _z_ł_-;_-* \-??\ _z_ł_-;_-@_-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15">
    <font>
      <sz val="10"/>
      <name val="Arial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7"/>
      <name val="Arial"/>
      <family val="0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15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Border="1" applyAlignment="1">
      <alignment horizontal="center" vertical="center"/>
    </xf>
    <xf numFmtId="165" fontId="2" fillId="0" borderId="1" xfId="15" applyNumberFormat="1" applyFont="1" applyFill="1" applyBorder="1" applyAlignment="1" applyProtection="1">
      <alignment horizontal="center" vertical="center" wrapText="1"/>
      <protection/>
    </xf>
    <xf numFmtId="165" fontId="3" fillId="0" borderId="1" xfId="1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1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6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5" fontId="6" fillId="0" borderId="1" xfId="15" applyNumberFormat="1" applyFont="1" applyFill="1" applyBorder="1" applyAlignment="1" applyProtection="1">
      <alignment horizontal="center" vertical="center" wrapText="1"/>
      <protection/>
    </xf>
    <xf numFmtId="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8" fillId="0" borderId="0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7" fontId="2" fillId="0" borderId="1" xfId="15" applyNumberFormat="1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2" fillId="0" borderId="1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 vertical="center" wrapText="1"/>
    </xf>
    <xf numFmtId="7" fontId="3" fillId="0" borderId="1" xfId="15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1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5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3" fillId="0" borderId="1" xfId="15" applyNumberFormat="1" applyFont="1" applyBorder="1" applyAlignment="1">
      <alignment horizontal="center" vertical="center"/>
    </xf>
    <xf numFmtId="44" fontId="3" fillId="0" borderId="1" xfId="15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3" fillId="0" borderId="1" xfId="15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4" fontId="3" fillId="0" borderId="1" xfId="15" applyNumberFormat="1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5" applyNumberFormat="1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7" fontId="3" fillId="0" borderId="0" xfId="15" applyNumberFormat="1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44" fontId="1" fillId="0" borderId="1" xfId="15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64" fontId="6" fillId="0" borderId="1" xfId="1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Border="1" applyAlignment="1">
      <alignment horizontal="center" vertical="center" wrapText="1"/>
    </xf>
    <xf numFmtId="165" fontId="5" fillId="0" borderId="1" xfId="15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7" fontId="3" fillId="0" borderId="0" xfId="1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4" fontId="2" fillId="0" borderId="1" xfId="15" applyNumberFormat="1" applyFont="1" applyFill="1" applyBorder="1" applyAlignment="1" applyProtection="1">
      <alignment horizontal="center" vertical="center" wrapText="1"/>
      <protection/>
    </xf>
    <xf numFmtId="44" fontId="3" fillId="0" borderId="1" xfId="15" applyNumberFormat="1" applyFont="1" applyFill="1" applyBorder="1" applyAlignment="1" applyProtection="1">
      <alignment horizontal="center" vertical="center"/>
      <protection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7" fontId="0" fillId="0" borderId="0" xfId="0" applyNumberForma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3" fillId="0" borderId="1" xfId="15" applyNumberFormat="1" applyFont="1" applyFill="1" applyBorder="1" applyAlignment="1" applyProtection="1">
      <alignment horizontal="center" vertical="center" wrapText="1"/>
      <protection/>
    </xf>
    <xf numFmtId="44" fontId="3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4" fontId="6" fillId="0" borderId="1" xfId="15" applyNumberFormat="1" applyFont="1" applyFill="1" applyBorder="1" applyAlignment="1" applyProtection="1">
      <alignment horizontal="center" vertical="center" wrapText="1"/>
      <protection/>
    </xf>
    <xf numFmtId="44" fontId="8" fillId="0" borderId="1" xfId="15" applyNumberFormat="1" applyFont="1" applyFill="1" applyBorder="1" applyAlignment="1" applyProtection="1">
      <alignment horizontal="center" vertical="center"/>
      <protection/>
    </xf>
    <xf numFmtId="44" fontId="1" fillId="0" borderId="1" xfId="0" applyNumberFormat="1" applyFont="1" applyBorder="1" applyAlignment="1">
      <alignment horizontal="center" vertical="center" wrapText="1"/>
    </xf>
    <xf numFmtId="44" fontId="2" fillId="0" borderId="4" xfId="15" applyNumberFormat="1" applyFont="1" applyFill="1" applyBorder="1" applyAlignment="1" applyProtection="1">
      <alignment horizontal="center" vertical="center" wrapText="1"/>
      <protection/>
    </xf>
    <xf numFmtId="44" fontId="3" fillId="0" borderId="6" xfId="15" applyNumberFormat="1" applyFont="1" applyFill="1" applyBorder="1" applyAlignment="1" applyProtection="1">
      <alignment horizontal="center" vertical="center"/>
      <protection/>
    </xf>
    <xf numFmtId="44" fontId="2" fillId="0" borderId="2" xfId="15" applyNumberFormat="1" applyFont="1" applyFill="1" applyBorder="1" applyAlignment="1">
      <alignment horizontal="center" vertical="center" wrapText="1"/>
    </xf>
    <xf numFmtId="44" fontId="3" fillId="0" borderId="2" xfId="15" applyNumberFormat="1" applyFont="1" applyBorder="1" applyAlignment="1">
      <alignment horizontal="center" vertical="center"/>
    </xf>
    <xf numFmtId="44" fontId="2" fillId="0" borderId="7" xfId="15" applyNumberFormat="1" applyFont="1" applyFill="1" applyBorder="1" applyAlignment="1">
      <alignment horizontal="center" vertical="center" wrapText="1"/>
    </xf>
    <xf numFmtId="44" fontId="3" fillId="0" borderId="6" xfId="15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4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horizontal="center" vertical="center" wrapText="1"/>
    </xf>
    <xf numFmtId="44" fontId="10" fillId="0" borderId="8" xfId="0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8" xfId="0" applyNumberFormat="1" applyFont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44" fontId="3" fillId="0" borderId="8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/>
    </xf>
    <xf numFmtId="44" fontId="1" fillId="0" borderId="4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M9" sqref="M9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140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8"/>
      <c r="B4" s="23" t="s">
        <v>1</v>
      </c>
      <c r="C4" s="23" t="s">
        <v>2</v>
      </c>
      <c r="D4" s="23"/>
      <c r="E4" s="108"/>
      <c r="F4" s="24"/>
      <c r="G4" s="24"/>
      <c r="H4" s="24"/>
      <c r="I4" s="24"/>
      <c r="J4" s="24"/>
      <c r="K4" s="24"/>
      <c r="L4" s="24"/>
      <c r="M4" s="24"/>
    </row>
    <row r="5" spans="1:13" ht="12.75">
      <c r="A5" s="8"/>
      <c r="B5" s="9"/>
      <c r="C5" s="9"/>
      <c r="D5" s="9"/>
      <c r="E5" s="6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60" customHeight="1">
      <c r="A8" s="12">
        <v>1</v>
      </c>
      <c r="B8" s="13" t="s">
        <v>16</v>
      </c>
      <c r="C8" s="13"/>
      <c r="D8" s="13"/>
      <c r="E8" s="12" t="s">
        <v>17</v>
      </c>
      <c r="F8" s="12">
        <v>45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18"/>
      <c r="B9" s="9"/>
      <c r="C9" s="9"/>
      <c r="D9" s="9"/>
      <c r="E9" s="19"/>
      <c r="F9" s="19"/>
      <c r="G9" s="7"/>
      <c r="H9" s="7"/>
      <c r="I9" s="222" t="s">
        <v>18</v>
      </c>
      <c r="J9" s="223"/>
      <c r="K9" s="223"/>
      <c r="L9" s="224"/>
      <c r="M9" s="181">
        <f>K8</f>
        <v>0</v>
      </c>
    </row>
    <row r="10" spans="1:13" ht="12.75">
      <c r="A10" s="20"/>
      <c r="B10" s="21"/>
      <c r="C10" s="21"/>
      <c r="D10" s="21"/>
      <c r="E10" s="7"/>
      <c r="F10" s="7"/>
      <c r="G10" s="7"/>
      <c r="H10" s="7"/>
      <c r="I10" s="222" t="s">
        <v>19</v>
      </c>
      <c r="J10" s="223"/>
      <c r="K10" s="223"/>
      <c r="L10" s="224"/>
      <c r="M10" s="181">
        <f>L8</f>
        <v>0</v>
      </c>
    </row>
    <row r="11" spans="1:13" ht="27.75" customHeight="1">
      <c r="A11" s="20"/>
      <c r="B11" s="19" t="s">
        <v>20</v>
      </c>
      <c r="C11" s="21"/>
      <c r="D11" s="21"/>
      <c r="E11" s="7"/>
      <c r="F11" s="7"/>
      <c r="G11" s="7"/>
      <c r="H11" s="7"/>
      <c r="I11" s="222" t="s">
        <v>21</v>
      </c>
      <c r="J11" s="223"/>
      <c r="K11" s="223"/>
      <c r="L11" s="225"/>
      <c r="M11" s="199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N20" sqref="N20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58</v>
      </c>
      <c r="C4" s="23" t="s">
        <v>59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12">
        <v>1</v>
      </c>
      <c r="B8" s="13" t="s">
        <v>60</v>
      </c>
      <c r="C8" s="13"/>
      <c r="D8" s="13"/>
      <c r="E8" s="12" t="s">
        <v>17</v>
      </c>
      <c r="F8" s="12">
        <v>50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4" ht="25.5">
      <c r="A9" s="12">
        <v>2</v>
      </c>
      <c r="B9" s="13" t="s">
        <v>61</v>
      </c>
      <c r="C9" s="13"/>
      <c r="D9" s="13"/>
      <c r="E9" s="12" t="s">
        <v>17</v>
      </c>
      <c r="F9" s="12">
        <v>300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  <c r="N9" s="47"/>
    </row>
    <row r="10" spans="1:13" ht="12.75" customHeight="1">
      <c r="A10" s="20"/>
      <c r="B10" s="21"/>
      <c r="C10" s="21"/>
      <c r="D10" s="21"/>
      <c r="E10" s="7"/>
      <c r="F10" s="7"/>
      <c r="G10" s="7"/>
      <c r="H10" s="7"/>
      <c r="I10" s="226" t="s">
        <v>18</v>
      </c>
      <c r="J10" s="227"/>
      <c r="K10" s="227"/>
      <c r="L10" s="215"/>
      <c r="M10" s="182">
        <f>SUM(K8:K9)</f>
        <v>0</v>
      </c>
    </row>
    <row r="11" spans="1:13" ht="12.75" customHeight="1">
      <c r="A11" s="20"/>
      <c r="B11" s="21"/>
      <c r="C11" s="21"/>
      <c r="D11" s="21"/>
      <c r="E11" s="7"/>
      <c r="F11" s="7"/>
      <c r="G11" s="7"/>
      <c r="H11" s="7"/>
      <c r="I11" s="226" t="s">
        <v>19</v>
      </c>
      <c r="J11" s="227"/>
      <c r="K11" s="227"/>
      <c r="L11" s="215"/>
      <c r="M11" s="182">
        <f>SUM(L8:L9)</f>
        <v>0</v>
      </c>
    </row>
    <row r="12" spans="1:13" ht="33" customHeight="1">
      <c r="A12" s="20"/>
      <c r="B12" s="19" t="s">
        <v>20</v>
      </c>
      <c r="C12" s="21"/>
      <c r="D12" s="21"/>
      <c r="E12" s="7"/>
      <c r="F12" s="7"/>
      <c r="G12" s="7"/>
      <c r="H12" s="7"/>
      <c r="I12" s="226" t="s">
        <v>21</v>
      </c>
      <c r="J12" s="227"/>
      <c r="K12" s="227"/>
      <c r="L12" s="215"/>
      <c r="M12" s="183">
        <f>M10+M11</f>
        <v>0</v>
      </c>
    </row>
    <row r="13" spans="1:13" ht="12.75">
      <c r="A13" s="20"/>
      <c r="B13" s="21"/>
      <c r="C13" s="21"/>
      <c r="D13" s="21"/>
      <c r="E13" s="7"/>
      <c r="F13" s="7"/>
      <c r="G13" s="7"/>
      <c r="H13" s="7"/>
      <c r="I13" s="7"/>
      <c r="J13" s="7"/>
      <c r="K13" s="7"/>
      <c r="L13" s="7"/>
      <c r="M13" s="7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12:L12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L24" sqref="L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62</v>
      </c>
      <c r="C4" s="23" t="s">
        <v>63</v>
      </c>
      <c r="D4" s="23"/>
      <c r="E4" s="85"/>
      <c r="F4" s="85"/>
      <c r="G4" s="85"/>
      <c r="H4" s="85"/>
      <c r="I4" s="24"/>
      <c r="J4" s="148"/>
      <c r="K4" s="148"/>
      <c r="L4" s="148"/>
      <c r="M4" s="148"/>
    </row>
    <row r="5" spans="1:13" ht="12.75">
      <c r="A5" s="50"/>
      <c r="B5" s="9"/>
      <c r="C5" s="9"/>
      <c r="D5" s="9"/>
      <c r="E5" s="48"/>
      <c r="F5" s="48"/>
      <c r="G5" s="48"/>
      <c r="H5" s="48"/>
      <c r="I5" s="7"/>
      <c r="J5" s="49"/>
      <c r="K5" s="49"/>
      <c r="L5" s="49"/>
      <c r="M5" s="49"/>
    </row>
    <row r="6" spans="1:13" ht="38.25">
      <c r="A6" s="10" t="s">
        <v>3</v>
      </c>
      <c r="B6" s="51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6" t="s">
        <v>64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8"/>
    </row>
    <row r="9" spans="1:13" ht="12.75">
      <c r="A9" s="45">
        <v>1</v>
      </c>
      <c r="B9" s="52" t="s">
        <v>65</v>
      </c>
      <c r="C9" s="13"/>
      <c r="D9" s="13"/>
      <c r="E9" s="41" t="s">
        <v>17</v>
      </c>
      <c r="F9" s="201">
        <v>45000</v>
      </c>
      <c r="G9" s="14"/>
      <c r="H9" s="15">
        <v>0.23</v>
      </c>
      <c r="I9" s="180">
        <f aca="true" t="shared" si="0" ref="I9:I14">G9*H9</f>
        <v>0</v>
      </c>
      <c r="J9" s="180">
        <f aca="true" t="shared" si="1" ref="J9:J14">G9+I9</f>
        <v>0</v>
      </c>
      <c r="K9" s="181">
        <f aca="true" t="shared" si="2" ref="K9:K14">F9*G9</f>
        <v>0</v>
      </c>
      <c r="L9" s="180">
        <f aca="true" t="shared" si="3" ref="L9:L14">K9*H9</f>
        <v>0</v>
      </c>
      <c r="M9" s="180">
        <f aca="true" t="shared" si="4" ref="M9:M14">K9+L9</f>
        <v>0</v>
      </c>
    </row>
    <row r="10" spans="1:13" ht="12.75">
      <c r="A10" s="12">
        <v>2</v>
      </c>
      <c r="B10" s="53" t="s">
        <v>66</v>
      </c>
      <c r="C10" s="54"/>
      <c r="D10" s="54"/>
      <c r="E10" s="41" t="s">
        <v>17</v>
      </c>
      <c r="F10" s="201">
        <v>45000</v>
      </c>
      <c r="G10" s="14"/>
      <c r="H10" s="15">
        <v>0.23</v>
      </c>
      <c r="I10" s="180">
        <f t="shared" si="0"/>
        <v>0</v>
      </c>
      <c r="J10" s="180">
        <f t="shared" si="1"/>
        <v>0</v>
      </c>
      <c r="K10" s="181">
        <f t="shared" si="2"/>
        <v>0</v>
      </c>
      <c r="L10" s="180">
        <f t="shared" si="3"/>
        <v>0</v>
      </c>
      <c r="M10" s="180">
        <f t="shared" si="4"/>
        <v>0</v>
      </c>
    </row>
    <row r="11" spans="1:13" ht="12.75">
      <c r="A11" s="12">
        <v>3</v>
      </c>
      <c r="B11" s="53" t="s">
        <v>67</v>
      </c>
      <c r="C11" s="54"/>
      <c r="D11" s="54"/>
      <c r="E11" s="41" t="s">
        <v>17</v>
      </c>
      <c r="F11" s="201">
        <v>7000</v>
      </c>
      <c r="G11" s="14"/>
      <c r="H11" s="15">
        <v>0.23</v>
      </c>
      <c r="I11" s="180">
        <f t="shared" si="0"/>
        <v>0</v>
      </c>
      <c r="J11" s="180">
        <f t="shared" si="1"/>
        <v>0</v>
      </c>
      <c r="K11" s="181">
        <f t="shared" si="2"/>
        <v>0</v>
      </c>
      <c r="L11" s="180">
        <f t="shared" si="3"/>
        <v>0</v>
      </c>
      <c r="M11" s="180">
        <f t="shared" si="4"/>
        <v>0</v>
      </c>
    </row>
    <row r="12" spans="1:13" ht="12.75">
      <c r="A12" s="12">
        <v>4</v>
      </c>
      <c r="B12" s="53" t="s">
        <v>68</v>
      </c>
      <c r="C12" s="54"/>
      <c r="D12" s="54"/>
      <c r="E12" s="41" t="s">
        <v>17</v>
      </c>
      <c r="F12" s="201">
        <v>7000</v>
      </c>
      <c r="G12" s="14"/>
      <c r="H12" s="15">
        <v>0.23</v>
      </c>
      <c r="I12" s="180">
        <f t="shared" si="0"/>
        <v>0</v>
      </c>
      <c r="J12" s="180">
        <f t="shared" si="1"/>
        <v>0</v>
      </c>
      <c r="K12" s="181">
        <f t="shared" si="2"/>
        <v>0</v>
      </c>
      <c r="L12" s="180">
        <f t="shared" si="3"/>
        <v>0</v>
      </c>
      <c r="M12" s="180">
        <f t="shared" si="4"/>
        <v>0</v>
      </c>
    </row>
    <row r="13" spans="1:13" ht="12.75">
      <c r="A13" s="12">
        <v>5</v>
      </c>
      <c r="B13" s="53" t="s">
        <v>69</v>
      </c>
      <c r="C13" s="54"/>
      <c r="D13" s="54"/>
      <c r="E13" s="41" t="s">
        <v>17</v>
      </c>
      <c r="F13" s="201">
        <v>3000</v>
      </c>
      <c r="G13" s="14"/>
      <c r="H13" s="15">
        <v>0.23</v>
      </c>
      <c r="I13" s="180">
        <f t="shared" si="0"/>
        <v>0</v>
      </c>
      <c r="J13" s="180">
        <f t="shared" si="1"/>
        <v>0</v>
      </c>
      <c r="K13" s="181">
        <f t="shared" si="2"/>
        <v>0</v>
      </c>
      <c r="L13" s="180">
        <f t="shared" si="3"/>
        <v>0</v>
      </c>
      <c r="M13" s="180">
        <f t="shared" si="4"/>
        <v>0</v>
      </c>
    </row>
    <row r="14" spans="1:13" ht="25.5">
      <c r="A14" s="12">
        <v>6</v>
      </c>
      <c r="B14" s="52" t="s">
        <v>70</v>
      </c>
      <c r="C14" s="54"/>
      <c r="D14" s="54"/>
      <c r="E14" s="41" t="s">
        <v>17</v>
      </c>
      <c r="F14" s="201">
        <v>50000</v>
      </c>
      <c r="G14" s="14"/>
      <c r="H14" s="15">
        <v>0.23</v>
      </c>
      <c r="I14" s="180">
        <f t="shared" si="0"/>
        <v>0</v>
      </c>
      <c r="J14" s="180">
        <f t="shared" si="1"/>
        <v>0</v>
      </c>
      <c r="K14" s="181">
        <f t="shared" si="2"/>
        <v>0</v>
      </c>
      <c r="L14" s="180">
        <f t="shared" si="3"/>
        <v>0</v>
      </c>
      <c r="M14" s="180">
        <f t="shared" si="4"/>
        <v>0</v>
      </c>
    </row>
    <row r="15" spans="1:13" ht="12.75" customHeight="1">
      <c r="A15" s="20"/>
      <c r="B15" s="21"/>
      <c r="C15" s="21"/>
      <c r="D15" s="21"/>
      <c r="E15" s="7"/>
      <c r="F15" s="7"/>
      <c r="G15" s="7"/>
      <c r="H15" s="7"/>
      <c r="I15" s="226" t="s">
        <v>18</v>
      </c>
      <c r="J15" s="227"/>
      <c r="K15" s="227"/>
      <c r="L15" s="215"/>
      <c r="M15" s="182">
        <f>SUM(K9:K14)</f>
        <v>0</v>
      </c>
    </row>
    <row r="16" spans="1:13" ht="12.75" customHeight="1">
      <c r="A16" s="20"/>
      <c r="B16" s="27"/>
      <c r="C16" s="27"/>
      <c r="D16" s="27"/>
      <c r="E16" s="6"/>
      <c r="F16" s="6"/>
      <c r="G16" s="7"/>
      <c r="H16" s="7"/>
      <c r="I16" s="226" t="s">
        <v>19</v>
      </c>
      <c r="J16" s="227"/>
      <c r="K16" s="227"/>
      <c r="L16" s="215"/>
      <c r="M16" s="182">
        <f>SUM(L9:L14)</f>
        <v>0</v>
      </c>
    </row>
    <row r="17" spans="1:13" ht="26.25" customHeight="1">
      <c r="A17" s="20"/>
      <c r="B17" s="19" t="s">
        <v>20</v>
      </c>
      <c r="C17" s="29"/>
      <c r="D17" s="29"/>
      <c r="E17" s="6"/>
      <c r="F17" s="6"/>
      <c r="G17" s="7"/>
      <c r="H17" s="7"/>
      <c r="I17" s="226" t="s">
        <v>21</v>
      </c>
      <c r="J17" s="227"/>
      <c r="K17" s="227"/>
      <c r="L17" s="215"/>
      <c r="M17" s="183">
        <f>M15+M16</f>
        <v>0</v>
      </c>
    </row>
    <row r="20" spans="2:18" ht="12.75">
      <c r="B20" s="146" t="s">
        <v>425</v>
      </c>
      <c r="M20" s="61"/>
      <c r="N20" s="61"/>
      <c r="O20" s="61"/>
      <c r="P20" s="61"/>
      <c r="Q20" s="61"/>
      <c r="R20" s="61"/>
    </row>
    <row r="21" spans="2:18" ht="12.75">
      <c r="B21" s="146" t="s">
        <v>426</v>
      </c>
      <c r="M21" s="61"/>
      <c r="N21" s="61"/>
      <c r="O21" s="61"/>
      <c r="P21" s="61"/>
      <c r="Q21" s="61"/>
      <c r="R21" s="61"/>
    </row>
    <row r="22" spans="2:18" ht="12.75">
      <c r="B22" s="146" t="s">
        <v>427</v>
      </c>
      <c r="M22" s="61"/>
      <c r="N22" s="61"/>
      <c r="O22" s="61"/>
      <c r="P22" s="61"/>
      <c r="Q22" s="61"/>
      <c r="R22" s="61"/>
    </row>
  </sheetData>
  <mergeCells count="4">
    <mergeCell ref="I15:L15"/>
    <mergeCell ref="I16:L16"/>
    <mergeCell ref="I17:L17"/>
    <mergeCell ref="A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71</v>
      </c>
      <c r="C4" s="23" t="s">
        <v>72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34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55">
        <v>1</v>
      </c>
      <c r="B8" s="13" t="s">
        <v>73</v>
      </c>
      <c r="C8" s="42"/>
      <c r="D8" s="13"/>
      <c r="E8" s="45" t="s">
        <v>17</v>
      </c>
      <c r="F8" s="45">
        <v>100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 customHeight="1">
      <c r="A9" s="21"/>
      <c r="B9" s="27"/>
      <c r="C9" s="27"/>
      <c r="D9" s="27"/>
      <c r="E9" s="7"/>
      <c r="F9" s="7"/>
      <c r="G9" s="7"/>
      <c r="H9" s="7"/>
      <c r="I9" s="226" t="s">
        <v>18</v>
      </c>
      <c r="J9" s="227"/>
      <c r="K9" s="227"/>
      <c r="L9" s="215"/>
      <c r="M9" s="182">
        <f>K8</f>
        <v>0</v>
      </c>
    </row>
    <row r="10" spans="1:13" ht="12.75" customHeight="1">
      <c r="A10" s="20"/>
      <c r="B10" s="27"/>
      <c r="C10" s="27"/>
      <c r="D10" s="27"/>
      <c r="E10" s="7"/>
      <c r="F10" s="7"/>
      <c r="G10" s="7"/>
      <c r="H10" s="7"/>
      <c r="I10" s="226" t="s">
        <v>19</v>
      </c>
      <c r="J10" s="227"/>
      <c r="K10" s="227"/>
      <c r="L10" s="215"/>
      <c r="M10" s="182">
        <f>L8</f>
        <v>0</v>
      </c>
    </row>
    <row r="11" spans="1:13" ht="28.5" customHeight="1">
      <c r="A11" s="20"/>
      <c r="B11" s="19" t="s">
        <v>20</v>
      </c>
      <c r="C11" s="27"/>
      <c r="D11" s="27"/>
      <c r="E11" s="7"/>
      <c r="F11" s="7"/>
      <c r="G11" s="7"/>
      <c r="H11" s="7"/>
      <c r="I11" s="226" t="s">
        <v>21</v>
      </c>
      <c r="J11" s="227"/>
      <c r="K11" s="227"/>
      <c r="L11" s="215"/>
      <c r="M11" s="183">
        <f>M9+M10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J24" sqref="J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74</v>
      </c>
      <c r="C4" s="23" t="s">
        <v>75</v>
      </c>
      <c r="D4" s="23"/>
      <c r="E4" s="108"/>
      <c r="F4" s="108"/>
      <c r="G4" s="24"/>
      <c r="H4" s="148"/>
      <c r="I4" s="148"/>
      <c r="J4" s="148"/>
      <c r="K4" s="148"/>
      <c r="L4" s="148"/>
      <c r="M4" s="149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9" t="s">
        <v>76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1:13" ht="12.75">
      <c r="A9" s="12">
        <v>1</v>
      </c>
      <c r="B9" s="12" t="s">
        <v>77</v>
      </c>
      <c r="C9" s="13"/>
      <c r="D9" s="13"/>
      <c r="E9" s="12" t="s">
        <v>17</v>
      </c>
      <c r="F9" s="12">
        <v>4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12">
        <v>2</v>
      </c>
      <c r="B10" s="12" t="s">
        <v>78</v>
      </c>
      <c r="C10" s="13"/>
      <c r="D10" s="13"/>
      <c r="E10" s="12" t="s">
        <v>17</v>
      </c>
      <c r="F10" s="12">
        <v>4</v>
      </c>
      <c r="G10" s="14"/>
      <c r="H10" s="15">
        <v>0.08</v>
      </c>
      <c r="I10" s="180">
        <f>G10*H10</f>
        <v>0</v>
      </c>
      <c r="J10" s="180">
        <f>G10+I10</f>
        <v>0</v>
      </c>
      <c r="K10" s="181">
        <f>F10*G10</f>
        <v>0</v>
      </c>
      <c r="L10" s="180">
        <f>K10*H10</f>
        <v>0</v>
      </c>
      <c r="M10" s="180">
        <f>K10+L10</f>
        <v>0</v>
      </c>
    </row>
    <row r="11" spans="1:13" ht="12.75">
      <c r="A11" s="12">
        <v>3</v>
      </c>
      <c r="B11" s="12" t="s">
        <v>79</v>
      </c>
      <c r="C11" s="13"/>
      <c r="D11" s="13"/>
      <c r="E11" s="12" t="s">
        <v>17</v>
      </c>
      <c r="F11" s="12">
        <v>4</v>
      </c>
      <c r="G11" s="14"/>
      <c r="H11" s="15">
        <v>0.08</v>
      </c>
      <c r="I11" s="180">
        <f>G11*H11</f>
        <v>0</v>
      </c>
      <c r="J11" s="180">
        <f>G11+I11</f>
        <v>0</v>
      </c>
      <c r="K11" s="181">
        <f>F11*G11</f>
        <v>0</v>
      </c>
      <c r="L11" s="180">
        <f>K11*H11</f>
        <v>0</v>
      </c>
      <c r="M11" s="180">
        <f>K11+L11</f>
        <v>0</v>
      </c>
    </row>
    <row r="12" spans="1:13" ht="12.75" customHeight="1">
      <c r="A12" s="49"/>
      <c r="B12" s="9"/>
      <c r="C12" s="9"/>
      <c r="D12" s="9"/>
      <c r="E12" s="48"/>
      <c r="F12" s="6"/>
      <c r="G12" s="7"/>
      <c r="H12" s="7"/>
      <c r="I12" s="226" t="s">
        <v>18</v>
      </c>
      <c r="J12" s="227"/>
      <c r="K12" s="227"/>
      <c r="L12" s="215"/>
      <c r="M12" s="182">
        <f>SUM(K9:K11)</f>
        <v>0</v>
      </c>
    </row>
    <row r="13" spans="1:13" ht="12.75" customHeight="1">
      <c r="A13" s="20"/>
      <c r="B13" s="21"/>
      <c r="C13" s="27"/>
      <c r="D13" s="27"/>
      <c r="E13" s="6"/>
      <c r="F13" s="6"/>
      <c r="G13" s="7"/>
      <c r="H13" s="7"/>
      <c r="I13" s="226" t="s">
        <v>19</v>
      </c>
      <c r="J13" s="227"/>
      <c r="K13" s="227"/>
      <c r="L13" s="215"/>
      <c r="M13" s="182">
        <f>SUM(L9:L11)</f>
        <v>0</v>
      </c>
    </row>
    <row r="14" spans="1:13" ht="30" customHeight="1">
      <c r="A14" s="20"/>
      <c r="B14" s="19" t="s">
        <v>20</v>
      </c>
      <c r="C14" s="27"/>
      <c r="D14" s="27"/>
      <c r="E14" s="6"/>
      <c r="F14" s="6"/>
      <c r="G14" s="7"/>
      <c r="H14" s="7"/>
      <c r="I14" s="226" t="s">
        <v>21</v>
      </c>
      <c r="J14" s="227"/>
      <c r="K14" s="227"/>
      <c r="L14" s="215"/>
      <c r="M14" s="183">
        <f>M12+M13</f>
        <v>0</v>
      </c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</sheetData>
  <mergeCells count="4">
    <mergeCell ref="I12:L12"/>
    <mergeCell ref="I13:L13"/>
    <mergeCell ref="I14:L14"/>
    <mergeCell ref="A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L23" sqref="L23:M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80</v>
      </c>
      <c r="C4" s="23" t="s">
        <v>81</v>
      </c>
      <c r="D4" s="23"/>
      <c r="E4" s="108"/>
      <c r="F4" s="108"/>
      <c r="G4" s="24"/>
      <c r="H4" s="148"/>
      <c r="I4" s="148"/>
      <c r="J4" s="148"/>
      <c r="K4" s="148"/>
      <c r="L4" s="148"/>
      <c r="M4" s="149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9" t="s">
        <v>82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1:13" ht="38.25">
      <c r="A9" s="41">
        <v>1</v>
      </c>
      <c r="B9" s="13" t="s">
        <v>83</v>
      </c>
      <c r="C9" s="42"/>
      <c r="D9" s="13"/>
      <c r="E9" s="12" t="s">
        <v>17</v>
      </c>
      <c r="F9" s="12">
        <v>10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 customHeight="1">
      <c r="A10" s="49"/>
      <c r="B10" s="9"/>
      <c r="C10" s="9"/>
      <c r="D10" s="9"/>
      <c r="E10" s="48"/>
      <c r="F10" s="6"/>
      <c r="G10" s="7"/>
      <c r="H10" s="7"/>
      <c r="I10" s="226" t="s">
        <v>18</v>
      </c>
      <c r="J10" s="227"/>
      <c r="K10" s="227"/>
      <c r="L10" s="215"/>
      <c r="M10" s="182">
        <f>SUM(K9:K9)</f>
        <v>0</v>
      </c>
    </row>
    <row r="11" spans="1:13" ht="12.75" customHeight="1">
      <c r="A11" s="20"/>
      <c r="B11" s="21"/>
      <c r="C11" s="27"/>
      <c r="D11" s="27"/>
      <c r="E11" s="6"/>
      <c r="F11" s="6"/>
      <c r="G11" s="7"/>
      <c r="H11" s="7"/>
      <c r="I11" s="226" t="s">
        <v>19</v>
      </c>
      <c r="J11" s="227"/>
      <c r="K11" s="227"/>
      <c r="L11" s="215"/>
      <c r="M11" s="182">
        <f>SUM(L9:L9)</f>
        <v>0</v>
      </c>
    </row>
    <row r="12" spans="1:13" ht="25.5" customHeight="1">
      <c r="A12" s="20"/>
      <c r="B12" s="19" t="s">
        <v>20</v>
      </c>
      <c r="C12" s="27"/>
      <c r="D12" s="27"/>
      <c r="E12" s="6"/>
      <c r="F12" s="6"/>
      <c r="G12" s="7"/>
      <c r="H12" s="7"/>
      <c r="I12" s="226" t="s">
        <v>21</v>
      </c>
      <c r="J12" s="227"/>
      <c r="K12" s="227"/>
      <c r="L12" s="215"/>
      <c r="M12" s="183">
        <f>M10+M11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4">
    <mergeCell ref="A8:M8"/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K24" sqref="K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50"/>
      <c r="B4" s="151" t="s">
        <v>84</v>
      </c>
      <c r="C4" s="151" t="s">
        <v>85</v>
      </c>
      <c r="D4" s="151"/>
      <c r="E4" s="152"/>
      <c r="F4" s="152"/>
      <c r="G4" s="153"/>
      <c r="H4" s="154"/>
      <c r="I4" s="154"/>
      <c r="J4" s="154"/>
      <c r="K4" s="154"/>
      <c r="L4" s="154"/>
      <c r="M4" s="155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9" t="s">
        <v>85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1:13" ht="25.5">
      <c r="A9" s="41">
        <v>1</v>
      </c>
      <c r="B9" s="13" t="s">
        <v>86</v>
      </c>
      <c r="C9" s="42"/>
      <c r="D9" s="13"/>
      <c r="E9" s="12" t="s">
        <v>17</v>
      </c>
      <c r="F9" s="12">
        <v>20</v>
      </c>
      <c r="G9" s="14"/>
      <c r="H9" s="15">
        <v>0.23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 customHeight="1">
      <c r="A10" s="49"/>
      <c r="B10" s="9"/>
      <c r="C10" s="9"/>
      <c r="D10" s="9"/>
      <c r="E10" s="48"/>
      <c r="F10" s="6"/>
      <c r="G10" s="7"/>
      <c r="H10" s="7"/>
      <c r="I10" s="226" t="s">
        <v>18</v>
      </c>
      <c r="J10" s="227"/>
      <c r="K10" s="227"/>
      <c r="L10" s="215"/>
      <c r="M10" s="182">
        <f>K9</f>
        <v>0</v>
      </c>
    </row>
    <row r="11" spans="1:13" ht="12.75" customHeight="1">
      <c r="A11" s="20"/>
      <c r="B11" s="21"/>
      <c r="C11" s="27"/>
      <c r="D11" s="27"/>
      <c r="E11" s="6"/>
      <c r="F11" s="6"/>
      <c r="G11" s="7"/>
      <c r="H11" s="7"/>
      <c r="I11" s="226" t="s">
        <v>19</v>
      </c>
      <c r="J11" s="227"/>
      <c r="K11" s="227"/>
      <c r="L11" s="215"/>
      <c r="M11" s="182">
        <f>L9</f>
        <v>0</v>
      </c>
    </row>
    <row r="12" spans="1:13" ht="27" customHeight="1">
      <c r="A12" s="20"/>
      <c r="B12" s="19" t="s">
        <v>20</v>
      </c>
      <c r="C12" s="27"/>
      <c r="D12" s="27"/>
      <c r="E12" s="6"/>
      <c r="F12" s="6"/>
      <c r="G12" s="7"/>
      <c r="H12" s="7"/>
      <c r="I12" s="226" t="s">
        <v>21</v>
      </c>
      <c r="J12" s="227"/>
      <c r="K12" s="227"/>
      <c r="L12" s="215"/>
      <c r="M12" s="183">
        <f>M10+M11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4">
    <mergeCell ref="A8:M8"/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L21" sqref="L21: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87</v>
      </c>
      <c r="C4" s="23" t="s">
        <v>88</v>
      </c>
      <c r="D4" s="23"/>
      <c r="E4" s="108"/>
      <c r="F4" s="108"/>
      <c r="G4" s="24"/>
      <c r="H4" s="148"/>
      <c r="I4" s="148"/>
      <c r="J4" s="148"/>
      <c r="K4" s="148"/>
      <c r="L4" s="148"/>
      <c r="M4" s="149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9" t="s">
        <v>88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1:13" ht="25.5">
      <c r="A9" s="41">
        <v>1</v>
      </c>
      <c r="B9" s="13" t="s">
        <v>89</v>
      </c>
      <c r="C9" s="42"/>
      <c r="D9" s="13"/>
      <c r="E9" s="12" t="s">
        <v>17</v>
      </c>
      <c r="F9" s="12">
        <v>10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38.25">
      <c r="A10" s="41">
        <v>2</v>
      </c>
      <c r="B10" s="13" t="s">
        <v>90</v>
      </c>
      <c r="C10" s="42"/>
      <c r="D10" s="13"/>
      <c r="E10" s="12" t="s">
        <v>17</v>
      </c>
      <c r="F10" s="12">
        <v>10</v>
      </c>
      <c r="G10" s="14"/>
      <c r="H10" s="15">
        <v>0.08</v>
      </c>
      <c r="I10" s="180">
        <f>G10*H10</f>
        <v>0</v>
      </c>
      <c r="J10" s="180">
        <f>G10+I10</f>
        <v>0</v>
      </c>
      <c r="K10" s="181">
        <f>F10*G10</f>
        <v>0</v>
      </c>
      <c r="L10" s="180">
        <f>K10*H10</f>
        <v>0</v>
      </c>
      <c r="M10" s="180">
        <f>K10+L10</f>
        <v>0</v>
      </c>
    </row>
    <row r="11" spans="1:13" ht="25.5">
      <c r="A11" s="41">
        <v>3</v>
      </c>
      <c r="B11" s="13" t="s">
        <v>91</v>
      </c>
      <c r="C11" s="42"/>
      <c r="D11" s="13"/>
      <c r="E11" s="12" t="s">
        <v>17</v>
      </c>
      <c r="F11" s="12">
        <v>10</v>
      </c>
      <c r="G11" s="14"/>
      <c r="H11" s="15">
        <v>0.23</v>
      </c>
      <c r="I11" s="180">
        <f>G11*H11</f>
        <v>0</v>
      </c>
      <c r="J11" s="180">
        <f>G11+I11</f>
        <v>0</v>
      </c>
      <c r="K11" s="181">
        <f>F11*G11</f>
        <v>0</v>
      </c>
      <c r="L11" s="180">
        <f>K11*H11</f>
        <v>0</v>
      </c>
      <c r="M11" s="180">
        <f>K11+L11</f>
        <v>0</v>
      </c>
    </row>
    <row r="12" spans="1:13" ht="12.75" customHeight="1">
      <c r="A12" s="49"/>
      <c r="B12" s="9"/>
      <c r="C12" s="9"/>
      <c r="D12" s="9"/>
      <c r="E12" s="48"/>
      <c r="F12" s="6"/>
      <c r="G12" s="7"/>
      <c r="H12" s="7"/>
      <c r="I12" s="226" t="s">
        <v>18</v>
      </c>
      <c r="J12" s="227"/>
      <c r="K12" s="227"/>
      <c r="L12" s="215"/>
      <c r="M12" s="182">
        <f>SUM(K9:K11)</f>
        <v>0</v>
      </c>
    </row>
    <row r="13" spans="1:13" ht="12.75" customHeight="1">
      <c r="A13" s="20"/>
      <c r="B13" s="21"/>
      <c r="C13" s="27"/>
      <c r="D13" s="27"/>
      <c r="E13" s="6"/>
      <c r="F13" s="6"/>
      <c r="G13" s="7"/>
      <c r="H13" s="7"/>
      <c r="I13" s="226" t="s">
        <v>19</v>
      </c>
      <c r="J13" s="227"/>
      <c r="K13" s="227"/>
      <c r="L13" s="215"/>
      <c r="M13" s="182">
        <f>SUM(L9:L11)</f>
        <v>0</v>
      </c>
    </row>
    <row r="14" spans="1:13" ht="26.25" customHeight="1">
      <c r="A14" s="20"/>
      <c r="B14" s="19" t="s">
        <v>20</v>
      </c>
      <c r="C14" s="27"/>
      <c r="D14" s="27"/>
      <c r="E14" s="6"/>
      <c r="F14" s="6"/>
      <c r="G14" s="7"/>
      <c r="H14" s="7"/>
      <c r="I14" s="226" t="s">
        <v>21</v>
      </c>
      <c r="J14" s="227"/>
      <c r="K14" s="227"/>
      <c r="L14" s="215"/>
      <c r="M14" s="183">
        <f>M12+M13</f>
        <v>0</v>
      </c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</sheetData>
  <mergeCells count="4">
    <mergeCell ref="A8:M8"/>
    <mergeCell ref="I12:L12"/>
    <mergeCell ref="I13:L13"/>
    <mergeCell ref="I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J22" sqref="J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92</v>
      </c>
      <c r="C4" s="23" t="s">
        <v>93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12">
        <v>1</v>
      </c>
      <c r="B8" s="13" t="s">
        <v>94</v>
      </c>
      <c r="C8" s="13"/>
      <c r="D8" s="13"/>
      <c r="E8" s="12" t="s">
        <v>17</v>
      </c>
      <c r="F8" s="12">
        <v>4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 customHeight="1">
      <c r="A9" s="32"/>
      <c r="B9" s="33"/>
      <c r="C9" s="33"/>
      <c r="D9" s="33"/>
      <c r="E9" s="32"/>
      <c r="F9" s="32"/>
      <c r="G9" s="7"/>
      <c r="H9" s="7"/>
      <c r="I9" s="226" t="s">
        <v>18</v>
      </c>
      <c r="J9" s="227"/>
      <c r="K9" s="227"/>
      <c r="L9" s="215"/>
      <c r="M9" s="182">
        <f>K8</f>
        <v>0</v>
      </c>
    </row>
    <row r="10" spans="1:13" ht="12.75" customHeight="1">
      <c r="A10" s="32"/>
      <c r="B10" s="33"/>
      <c r="C10" s="33"/>
      <c r="D10" s="33"/>
      <c r="E10" s="32"/>
      <c r="F10" s="32"/>
      <c r="G10" s="7"/>
      <c r="H10" s="7"/>
      <c r="I10" s="226" t="s">
        <v>19</v>
      </c>
      <c r="J10" s="227"/>
      <c r="K10" s="227"/>
      <c r="L10" s="215"/>
      <c r="M10" s="182">
        <f>L8</f>
        <v>0</v>
      </c>
    </row>
    <row r="11" spans="1:13" ht="30" customHeight="1">
      <c r="A11" s="32"/>
      <c r="B11" s="19" t="s">
        <v>20</v>
      </c>
      <c r="C11" s="33"/>
      <c r="D11" s="33"/>
      <c r="E11" s="32"/>
      <c r="F11" s="32"/>
      <c r="G11" s="7"/>
      <c r="H11" s="7"/>
      <c r="I11" s="226" t="s">
        <v>21</v>
      </c>
      <c r="J11" s="227"/>
      <c r="K11" s="227"/>
      <c r="L11" s="215"/>
      <c r="M11" s="183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I8" sqref="I8:L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95</v>
      </c>
      <c r="C4" s="23" t="s">
        <v>96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12">
        <v>1</v>
      </c>
      <c r="B8" s="13" t="s">
        <v>97</v>
      </c>
      <c r="C8" s="13"/>
      <c r="D8" s="13"/>
      <c r="E8" s="12" t="s">
        <v>17</v>
      </c>
      <c r="F8" s="12">
        <v>4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6">
        <f>K8+L8</f>
        <v>0</v>
      </c>
    </row>
    <row r="9" spans="1:13" ht="12.75" customHeight="1">
      <c r="A9" s="32"/>
      <c r="B9" s="33"/>
      <c r="C9" s="33"/>
      <c r="D9" s="33"/>
      <c r="E9" s="32"/>
      <c r="F9" s="32"/>
      <c r="G9" s="7"/>
      <c r="H9" s="7"/>
      <c r="I9" s="226" t="s">
        <v>18</v>
      </c>
      <c r="J9" s="227"/>
      <c r="K9" s="227"/>
      <c r="L9" s="215"/>
      <c r="M9" s="28">
        <f>K8</f>
        <v>0</v>
      </c>
    </row>
    <row r="10" spans="1:13" ht="12.75" customHeight="1">
      <c r="A10" s="32"/>
      <c r="B10" s="33"/>
      <c r="C10" s="33"/>
      <c r="D10" s="33"/>
      <c r="E10" s="32"/>
      <c r="F10" s="32"/>
      <c r="G10" s="7"/>
      <c r="H10" s="7"/>
      <c r="I10" s="226" t="s">
        <v>19</v>
      </c>
      <c r="J10" s="227"/>
      <c r="K10" s="227"/>
      <c r="L10" s="215"/>
      <c r="M10" s="28">
        <f>L8</f>
        <v>0</v>
      </c>
    </row>
    <row r="11" spans="1:13" ht="30.75" customHeight="1">
      <c r="A11" s="32"/>
      <c r="B11" s="19" t="s">
        <v>20</v>
      </c>
      <c r="C11" s="33"/>
      <c r="D11" s="33"/>
      <c r="E11" s="32"/>
      <c r="F11" s="32"/>
      <c r="G11" s="7"/>
      <c r="H11" s="7"/>
      <c r="I11" s="226" t="s">
        <v>21</v>
      </c>
      <c r="J11" s="227"/>
      <c r="K11" s="227"/>
      <c r="L11" s="215"/>
      <c r="M11" s="30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L22" sqref="L21: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98</v>
      </c>
      <c r="C4" s="23" t="s">
        <v>99</v>
      </c>
      <c r="D4" s="23"/>
      <c r="E4" s="108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6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12">
        <v>1</v>
      </c>
      <c r="B8" s="13" t="s">
        <v>99</v>
      </c>
      <c r="C8" s="13"/>
      <c r="D8" s="13"/>
      <c r="E8" s="12" t="s">
        <v>17</v>
      </c>
      <c r="F8" s="12">
        <v>20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 customHeight="1">
      <c r="A9" s="20"/>
      <c r="B9" s="27"/>
      <c r="C9" s="21"/>
      <c r="D9" s="21"/>
      <c r="E9" s="7"/>
      <c r="F9" s="7"/>
      <c r="G9" s="7"/>
      <c r="H9" s="7"/>
      <c r="I9" s="226" t="s">
        <v>18</v>
      </c>
      <c r="J9" s="227"/>
      <c r="K9" s="227"/>
      <c r="L9" s="215"/>
      <c r="M9" s="182">
        <f>K8</f>
        <v>0</v>
      </c>
    </row>
    <row r="10" spans="1:13" ht="12.75" customHeight="1">
      <c r="A10" s="20"/>
      <c r="B10" s="27"/>
      <c r="C10" s="21"/>
      <c r="D10" s="21"/>
      <c r="E10" s="7"/>
      <c r="F10" s="7"/>
      <c r="G10" s="7"/>
      <c r="H10" s="7"/>
      <c r="I10" s="226" t="s">
        <v>19</v>
      </c>
      <c r="J10" s="227"/>
      <c r="K10" s="227"/>
      <c r="L10" s="215"/>
      <c r="M10" s="182">
        <f>L8</f>
        <v>0</v>
      </c>
    </row>
    <row r="11" spans="1:13" ht="27.75" customHeight="1">
      <c r="A11" s="7"/>
      <c r="B11" s="19" t="s">
        <v>20</v>
      </c>
      <c r="C11" s="27"/>
      <c r="D11" s="27"/>
      <c r="E11" s="7"/>
      <c r="F11" s="7"/>
      <c r="G11" s="7"/>
      <c r="H11" s="7"/>
      <c r="I11" s="226" t="s">
        <v>21</v>
      </c>
      <c r="J11" s="227"/>
      <c r="K11" s="227"/>
      <c r="L11" s="215"/>
      <c r="M11" s="183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M9" sqref="M9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140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22</v>
      </c>
      <c r="C4" s="23" t="s">
        <v>23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12">
        <v>1</v>
      </c>
      <c r="B8" s="13" t="s">
        <v>25</v>
      </c>
      <c r="C8" s="13"/>
      <c r="D8" s="13"/>
      <c r="E8" s="12" t="s">
        <v>17</v>
      </c>
      <c r="F8" s="12">
        <v>600</v>
      </c>
      <c r="G8" s="14"/>
      <c r="H8" s="15">
        <v>0.08</v>
      </c>
      <c r="I8" s="16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26"/>
      <c r="B9" s="27"/>
      <c r="C9" s="27"/>
      <c r="D9" s="27"/>
      <c r="E9" s="6"/>
      <c r="F9" s="6"/>
      <c r="G9" s="7"/>
      <c r="H9" s="7"/>
      <c r="I9" s="222" t="s">
        <v>18</v>
      </c>
      <c r="J9" s="223"/>
      <c r="K9" s="223"/>
      <c r="L9" s="224"/>
      <c r="M9" s="182">
        <f>K8</f>
        <v>0</v>
      </c>
    </row>
    <row r="10" spans="1:13" ht="12.75">
      <c r="A10" s="6"/>
      <c r="B10" s="29"/>
      <c r="C10" s="27"/>
      <c r="D10" s="27"/>
      <c r="E10" s="6"/>
      <c r="F10" s="6"/>
      <c r="G10" s="7"/>
      <c r="H10" s="7"/>
      <c r="I10" s="222" t="s">
        <v>19</v>
      </c>
      <c r="J10" s="223"/>
      <c r="K10" s="223"/>
      <c r="L10" s="224"/>
      <c r="M10" s="182">
        <f>L8</f>
        <v>0</v>
      </c>
    </row>
    <row r="11" spans="1:13" ht="30" customHeight="1">
      <c r="A11" s="20"/>
      <c r="B11" s="19" t="s">
        <v>20</v>
      </c>
      <c r="C11" s="21"/>
      <c r="D11" s="21"/>
      <c r="E11" s="7"/>
      <c r="F11" s="7"/>
      <c r="G11" s="7"/>
      <c r="H11" s="7"/>
      <c r="I11" s="222" t="s">
        <v>21</v>
      </c>
      <c r="J11" s="223"/>
      <c r="K11" s="223"/>
      <c r="L11" s="225"/>
      <c r="M11" s="183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K21" sqref="K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100</v>
      </c>
      <c r="C4" s="23" t="s">
        <v>101</v>
      </c>
      <c r="D4" s="23"/>
      <c r="E4" s="108"/>
      <c r="F4" s="108"/>
      <c r="G4" s="24"/>
      <c r="H4" s="148"/>
      <c r="I4" s="148"/>
      <c r="J4" s="148"/>
      <c r="K4" s="148"/>
      <c r="L4" s="148"/>
      <c r="M4" s="149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3" t="s">
        <v>102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5"/>
    </row>
    <row r="9" spans="1:13" ht="12.75">
      <c r="A9" s="12">
        <v>1</v>
      </c>
      <c r="B9" s="45" t="s">
        <v>103</v>
      </c>
      <c r="C9" s="54"/>
      <c r="D9" s="54"/>
      <c r="E9" s="12" t="s">
        <v>17</v>
      </c>
      <c r="F9" s="12">
        <v>20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 customHeight="1">
      <c r="A10" s="56"/>
      <c r="B10" s="56"/>
      <c r="C10" s="56"/>
      <c r="D10" s="56"/>
      <c r="E10" s="56"/>
      <c r="F10" s="56"/>
      <c r="G10" s="7"/>
      <c r="H10" s="7"/>
      <c r="I10" s="226" t="s">
        <v>18</v>
      </c>
      <c r="J10" s="227"/>
      <c r="K10" s="227"/>
      <c r="L10" s="215"/>
      <c r="M10" s="182">
        <f>K9</f>
        <v>0</v>
      </c>
    </row>
    <row r="11" spans="1:13" ht="12.75" customHeight="1">
      <c r="A11" s="56"/>
      <c r="B11" s="56"/>
      <c r="C11" s="56"/>
      <c r="D11" s="56"/>
      <c r="E11" s="56"/>
      <c r="F11" s="56"/>
      <c r="G11" s="7"/>
      <c r="H11" s="7"/>
      <c r="I11" s="226" t="s">
        <v>19</v>
      </c>
      <c r="J11" s="227"/>
      <c r="K11" s="227"/>
      <c r="L11" s="215"/>
      <c r="M11" s="182">
        <f>L9</f>
        <v>0</v>
      </c>
    </row>
    <row r="12" spans="1:13" ht="33" customHeight="1">
      <c r="A12" s="56"/>
      <c r="B12" s="19" t="s">
        <v>20</v>
      </c>
      <c r="C12" s="56"/>
      <c r="D12" s="56"/>
      <c r="E12" s="56"/>
      <c r="F12" s="56"/>
      <c r="G12" s="7"/>
      <c r="H12" s="7"/>
      <c r="I12" s="226" t="s">
        <v>21</v>
      </c>
      <c r="J12" s="227"/>
      <c r="K12" s="227"/>
      <c r="L12" s="215"/>
      <c r="M12" s="183">
        <f>M10+M11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4">
    <mergeCell ref="I10:L10"/>
    <mergeCell ref="I11:L11"/>
    <mergeCell ref="I12:L12"/>
    <mergeCell ref="A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104</v>
      </c>
      <c r="C4" s="23" t="s">
        <v>105</v>
      </c>
      <c r="D4" s="23"/>
      <c r="E4" s="108"/>
      <c r="F4" s="108"/>
      <c r="G4" s="24"/>
      <c r="H4" s="148"/>
      <c r="I4" s="148"/>
      <c r="J4" s="148"/>
      <c r="K4" s="148"/>
      <c r="L4" s="148"/>
      <c r="M4" s="149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 customHeight="1">
      <c r="A8" s="213" t="s">
        <v>106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5"/>
    </row>
    <row r="9" spans="1:13" ht="12.75">
      <c r="A9" s="12">
        <v>1</v>
      </c>
      <c r="B9" s="12" t="s">
        <v>107</v>
      </c>
      <c r="C9" s="54"/>
      <c r="D9" s="54"/>
      <c r="E9" s="12" t="s">
        <v>17</v>
      </c>
      <c r="F9" s="12">
        <v>25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 customHeight="1">
      <c r="A10" s="56"/>
      <c r="B10" s="56"/>
      <c r="C10" s="56"/>
      <c r="D10" s="56"/>
      <c r="E10" s="56"/>
      <c r="F10" s="56"/>
      <c r="G10" s="7"/>
      <c r="H10" s="7"/>
      <c r="I10" s="226" t="s">
        <v>18</v>
      </c>
      <c r="J10" s="227"/>
      <c r="K10" s="227"/>
      <c r="L10" s="215"/>
      <c r="M10" s="182">
        <f>K9</f>
        <v>0</v>
      </c>
    </row>
    <row r="11" spans="1:13" ht="12.75" customHeight="1">
      <c r="A11" s="56"/>
      <c r="B11" s="56"/>
      <c r="C11" s="56"/>
      <c r="D11" s="56"/>
      <c r="E11" s="56"/>
      <c r="F11" s="56"/>
      <c r="G11" s="7"/>
      <c r="H11" s="7"/>
      <c r="I11" s="226" t="s">
        <v>19</v>
      </c>
      <c r="J11" s="227"/>
      <c r="K11" s="227"/>
      <c r="L11" s="215"/>
      <c r="M11" s="182">
        <f>L9</f>
        <v>0</v>
      </c>
    </row>
    <row r="12" spans="1:13" ht="31.5" customHeight="1">
      <c r="A12" s="56"/>
      <c r="B12" s="19" t="s">
        <v>20</v>
      </c>
      <c r="C12" s="56"/>
      <c r="D12" s="56"/>
      <c r="E12" s="56"/>
      <c r="F12" s="56"/>
      <c r="G12" s="7"/>
      <c r="H12" s="7"/>
      <c r="I12" s="226" t="s">
        <v>21</v>
      </c>
      <c r="J12" s="227"/>
      <c r="K12" s="227"/>
      <c r="L12" s="215"/>
      <c r="M12" s="183">
        <f>M10+M11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4">
    <mergeCell ref="A8:M8"/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147"/>
      <c r="B4" s="23" t="s">
        <v>108</v>
      </c>
      <c r="C4" s="23" t="s">
        <v>109</v>
      </c>
      <c r="D4" s="23"/>
      <c r="E4" s="108"/>
      <c r="F4" s="108"/>
      <c r="G4" s="24"/>
      <c r="H4" s="148"/>
      <c r="I4" s="148"/>
      <c r="J4" s="148"/>
      <c r="K4" s="148"/>
      <c r="L4" s="148"/>
      <c r="M4" s="149"/>
    </row>
    <row r="5" spans="1:13" ht="12.75">
      <c r="A5" s="50"/>
      <c r="B5" s="9"/>
      <c r="C5" s="9"/>
      <c r="D5" s="9"/>
      <c r="E5" s="6"/>
      <c r="F5" s="6"/>
      <c r="G5" s="7"/>
      <c r="H5" s="49"/>
      <c r="I5" s="49"/>
      <c r="J5" s="49"/>
      <c r="K5" s="49"/>
      <c r="L5" s="49"/>
      <c r="M5" s="46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19" t="s">
        <v>109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1:13" ht="38.25">
      <c r="A9" s="12">
        <v>1</v>
      </c>
      <c r="B9" s="12" t="s">
        <v>110</v>
      </c>
      <c r="C9" s="54"/>
      <c r="D9" s="54"/>
      <c r="E9" s="12" t="s">
        <v>17</v>
      </c>
      <c r="F9" s="12">
        <v>144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56"/>
      <c r="B10" s="56"/>
      <c r="C10" s="56"/>
      <c r="D10" s="56"/>
      <c r="E10" s="56"/>
      <c r="F10" s="56"/>
      <c r="G10" s="7"/>
      <c r="H10" s="7"/>
      <c r="I10" s="226" t="s">
        <v>18</v>
      </c>
      <c r="J10" s="227"/>
      <c r="K10" s="227"/>
      <c r="L10" s="228"/>
      <c r="M10" s="182">
        <f>K9</f>
        <v>0</v>
      </c>
    </row>
    <row r="11" spans="1:13" ht="12.75">
      <c r="A11" s="56"/>
      <c r="B11" s="56"/>
      <c r="C11" s="56"/>
      <c r="D11" s="56"/>
      <c r="E11" s="56"/>
      <c r="F11" s="56"/>
      <c r="G11" s="7"/>
      <c r="H11" s="7"/>
      <c r="I11" s="226" t="s">
        <v>19</v>
      </c>
      <c r="J11" s="227"/>
      <c r="K11" s="227"/>
      <c r="L11" s="228"/>
      <c r="M11" s="182">
        <f>L9</f>
        <v>0</v>
      </c>
    </row>
    <row r="12" spans="1:13" ht="27" customHeight="1">
      <c r="A12" s="56"/>
      <c r="B12" s="19" t="s">
        <v>20</v>
      </c>
      <c r="C12" s="56"/>
      <c r="D12" s="56"/>
      <c r="E12" s="56"/>
      <c r="F12" s="56"/>
      <c r="G12" s="7"/>
      <c r="H12" s="7"/>
      <c r="I12" s="226" t="s">
        <v>21</v>
      </c>
      <c r="J12" s="227"/>
      <c r="K12" s="227"/>
      <c r="L12" s="229"/>
      <c r="M12" s="183">
        <f>M10+M11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4">
    <mergeCell ref="A8:M8"/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K21" sqref="K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81" customFormat="1" ht="12.75">
      <c r="A4" s="151"/>
      <c r="B4" s="23" t="s">
        <v>111</v>
      </c>
      <c r="C4" s="81" t="s">
        <v>112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s="21" customFormat="1" ht="12.75">
      <c r="A5" s="57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s="21" customFormat="1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s="21" customFormat="1" ht="38.25">
      <c r="A8" s="12">
        <v>1</v>
      </c>
      <c r="B8" s="13" t="s">
        <v>113</v>
      </c>
      <c r="C8" s="13"/>
      <c r="D8" s="13"/>
      <c r="E8" s="12" t="s">
        <v>114</v>
      </c>
      <c r="F8" s="12">
        <v>3000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s="21" customFormat="1" ht="12.75">
      <c r="A9" s="20"/>
      <c r="E9" s="7"/>
      <c r="F9" s="7"/>
      <c r="G9" s="7"/>
      <c r="H9" s="7"/>
      <c r="I9" s="226" t="s">
        <v>18</v>
      </c>
      <c r="J9" s="227"/>
      <c r="K9" s="227"/>
      <c r="L9" s="236"/>
      <c r="M9" s="181">
        <f>K8</f>
        <v>0</v>
      </c>
    </row>
    <row r="10" spans="1:13" s="21" customFormat="1" ht="12.75">
      <c r="A10" s="20"/>
      <c r="E10" s="7"/>
      <c r="F10" s="7"/>
      <c r="G10" s="7"/>
      <c r="H10" s="7"/>
      <c r="I10" s="226" t="s">
        <v>19</v>
      </c>
      <c r="J10" s="227"/>
      <c r="K10" s="227"/>
      <c r="L10" s="236"/>
      <c r="M10" s="181">
        <f>L8</f>
        <v>0</v>
      </c>
    </row>
    <row r="11" spans="1:13" s="21" customFormat="1" ht="33" customHeight="1">
      <c r="A11" s="20"/>
      <c r="B11" s="19" t="s">
        <v>20</v>
      </c>
      <c r="E11" s="7"/>
      <c r="F11" s="7"/>
      <c r="G11" s="7"/>
      <c r="H11" s="7"/>
      <c r="I11" s="226" t="s">
        <v>21</v>
      </c>
      <c r="J11" s="227"/>
      <c r="K11" s="227"/>
      <c r="L11" s="237"/>
      <c r="M11" s="199">
        <f>M9+M10</f>
        <v>0</v>
      </c>
    </row>
    <row r="12" spans="1:13" s="21" customFormat="1" ht="12.75">
      <c r="A12" s="20"/>
      <c r="E12" s="7"/>
      <c r="F12" s="7"/>
      <c r="G12" s="7"/>
      <c r="H12" s="7"/>
      <c r="I12" s="7"/>
      <c r="J12" s="7"/>
      <c r="K12" s="7"/>
      <c r="L12" s="7"/>
      <c r="M12" s="7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s="21" customFormat="1" ht="12.75">
      <c r="A16" s="20"/>
      <c r="E16" s="7"/>
      <c r="F16" s="7"/>
      <c r="G16" s="7"/>
      <c r="H16" s="7"/>
      <c r="I16" s="7"/>
      <c r="J16" s="7"/>
      <c r="K16" s="7"/>
      <c r="L16" s="7"/>
      <c r="M16" s="7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K21" sqref="K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81" customFormat="1" ht="12.75">
      <c r="A4" s="151"/>
      <c r="B4" s="23" t="s">
        <v>115</v>
      </c>
      <c r="C4" s="81" t="s">
        <v>116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s="21" customFormat="1" ht="12.75">
      <c r="A5" s="57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s="21" customFormat="1" ht="63.75">
      <c r="A6" s="10" t="s">
        <v>3</v>
      </c>
      <c r="B6" s="10" t="s">
        <v>4</v>
      </c>
      <c r="C6" s="10" t="s">
        <v>5</v>
      </c>
      <c r="D6" s="10" t="s">
        <v>6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s="21" customFormat="1" ht="12.75">
      <c r="A8" s="12">
        <v>1</v>
      </c>
      <c r="B8" s="13" t="s">
        <v>117</v>
      </c>
      <c r="C8" s="13"/>
      <c r="D8" s="13"/>
      <c r="E8" s="12" t="s">
        <v>17</v>
      </c>
      <c r="F8" s="12">
        <v>500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s="21" customFormat="1" ht="12.75">
      <c r="A9" s="12">
        <v>2</v>
      </c>
      <c r="B9" s="13" t="s">
        <v>118</v>
      </c>
      <c r="C9" s="13"/>
      <c r="D9" s="13"/>
      <c r="E9" s="12" t="s">
        <v>17</v>
      </c>
      <c r="F9" s="12">
        <v>200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s="21" customFormat="1" ht="12.75">
      <c r="A10" s="7"/>
      <c r="B10" s="27"/>
      <c r="C10" s="27"/>
      <c r="D10" s="27"/>
      <c r="E10" s="7"/>
      <c r="F10" s="7"/>
      <c r="G10" s="7"/>
      <c r="H10" s="7"/>
      <c r="I10" s="226" t="s">
        <v>18</v>
      </c>
      <c r="J10" s="227"/>
      <c r="K10" s="227"/>
      <c r="L10" s="236"/>
      <c r="M10" s="182">
        <f>SUM(K8:K9)</f>
        <v>0</v>
      </c>
    </row>
    <row r="11" spans="1:13" s="21" customFormat="1" ht="12.75">
      <c r="A11" s="20"/>
      <c r="E11" s="7"/>
      <c r="F11" s="7"/>
      <c r="G11" s="7"/>
      <c r="H11" s="7"/>
      <c r="I11" s="226" t="s">
        <v>19</v>
      </c>
      <c r="J11" s="227"/>
      <c r="K11" s="227"/>
      <c r="L11" s="236"/>
      <c r="M11" s="182">
        <f>SUM(L8:L9)</f>
        <v>0</v>
      </c>
    </row>
    <row r="12" spans="1:13" s="21" customFormat="1" ht="39.75" customHeight="1">
      <c r="A12" s="20"/>
      <c r="B12" s="19" t="s">
        <v>20</v>
      </c>
      <c r="E12" s="7"/>
      <c r="F12" s="7"/>
      <c r="G12" s="7"/>
      <c r="H12" s="7"/>
      <c r="I12" s="226" t="s">
        <v>21</v>
      </c>
      <c r="J12" s="227"/>
      <c r="K12" s="227"/>
      <c r="L12" s="237"/>
      <c r="M12" s="183">
        <f>M10+M11</f>
        <v>0</v>
      </c>
    </row>
    <row r="13" spans="1:13" s="21" customFormat="1" ht="12.75">
      <c r="A13" s="20"/>
      <c r="E13" s="7"/>
      <c r="F13" s="7"/>
      <c r="G13" s="7"/>
      <c r="H13" s="7"/>
      <c r="I13" s="89"/>
      <c r="J13" s="89"/>
      <c r="K13" s="89"/>
      <c r="L13" s="158"/>
      <c r="M13" s="95"/>
    </row>
    <row r="14" spans="1:13" s="21" customFormat="1" ht="12.75">
      <c r="A14" s="20"/>
      <c r="E14" s="7"/>
      <c r="F14" s="7"/>
      <c r="G14" s="7"/>
      <c r="H14" s="7"/>
      <c r="I14" s="89"/>
      <c r="J14" s="89"/>
      <c r="K14" s="89"/>
      <c r="L14" s="158"/>
      <c r="M14" s="95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s="21" customFormat="1" ht="12.75">
      <c r="A18" s="20"/>
      <c r="E18" s="7"/>
      <c r="F18" s="7"/>
      <c r="G18" s="7"/>
      <c r="H18" s="7"/>
      <c r="I18" s="89"/>
      <c r="J18" s="89"/>
      <c r="K18" s="89"/>
      <c r="L18" s="158"/>
      <c r="M18" s="95"/>
    </row>
  </sheetData>
  <mergeCells count="3">
    <mergeCell ref="I12:L12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K18" sqref="K18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5.75">
      <c r="A4" s="150"/>
      <c r="B4" s="23" t="s">
        <v>119</v>
      </c>
      <c r="C4" s="81" t="s">
        <v>120</v>
      </c>
      <c r="D4" s="159"/>
      <c r="E4" s="160"/>
      <c r="F4" s="160"/>
      <c r="G4" s="160"/>
      <c r="H4" s="160"/>
      <c r="I4" s="161"/>
      <c r="J4" s="162"/>
      <c r="K4" s="162"/>
      <c r="L4" s="162"/>
      <c r="M4" s="162"/>
    </row>
    <row r="5" spans="1:13" ht="15.75">
      <c r="A5" s="58"/>
      <c r="B5" s="59"/>
      <c r="C5" s="59"/>
      <c r="D5" s="59"/>
      <c r="E5" s="60"/>
      <c r="F5" s="60"/>
      <c r="G5" s="60"/>
      <c r="H5" s="60"/>
      <c r="I5" s="61"/>
      <c r="J5" s="62"/>
      <c r="K5" s="62"/>
      <c r="L5" s="62"/>
      <c r="M5" s="62"/>
    </row>
    <row r="6" spans="1:13" ht="60">
      <c r="A6" s="63" t="s">
        <v>3</v>
      </c>
      <c r="B6" s="63" t="s">
        <v>4</v>
      </c>
      <c r="C6" s="63" t="s">
        <v>5</v>
      </c>
      <c r="D6" s="63" t="s">
        <v>6</v>
      </c>
      <c r="E6" s="63" t="s">
        <v>24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72">
      <c r="A8" s="65">
        <v>1</v>
      </c>
      <c r="B8" s="66" t="s">
        <v>447</v>
      </c>
      <c r="C8" s="67"/>
      <c r="D8" s="67"/>
      <c r="E8" s="68" t="s">
        <v>17</v>
      </c>
      <c r="F8" s="68">
        <v>30</v>
      </c>
      <c r="G8" s="69"/>
      <c r="H8" s="70">
        <v>0.08</v>
      </c>
      <c r="I8" s="202">
        <f>G8*H8</f>
        <v>0</v>
      </c>
      <c r="J8" s="202">
        <f>G8+I8</f>
        <v>0</v>
      </c>
      <c r="K8" s="203">
        <f>F8*G8</f>
        <v>0</v>
      </c>
      <c r="L8" s="202">
        <f>K8*H8</f>
        <v>0</v>
      </c>
      <c r="M8" s="202">
        <f>K8+L8</f>
        <v>0</v>
      </c>
    </row>
    <row r="9" spans="1:13" ht="12.75">
      <c r="A9" s="60"/>
      <c r="B9" s="59"/>
      <c r="C9" s="59"/>
      <c r="D9" s="59"/>
      <c r="E9" s="60"/>
      <c r="F9" s="60"/>
      <c r="G9" s="61"/>
      <c r="H9" s="61"/>
      <c r="I9" s="238" t="s">
        <v>18</v>
      </c>
      <c r="J9" s="239"/>
      <c r="K9" s="239"/>
      <c r="L9" s="236"/>
      <c r="M9" s="197">
        <f>K8</f>
        <v>0</v>
      </c>
    </row>
    <row r="10" spans="1:13" ht="12.75">
      <c r="A10" s="71"/>
      <c r="E10" s="61"/>
      <c r="F10" s="61"/>
      <c r="G10" s="61"/>
      <c r="H10" s="61"/>
      <c r="I10" s="238" t="s">
        <v>19</v>
      </c>
      <c r="J10" s="239"/>
      <c r="K10" s="239"/>
      <c r="L10" s="236"/>
      <c r="M10" s="197">
        <f>L8</f>
        <v>0</v>
      </c>
    </row>
    <row r="11" spans="1:13" ht="24.75" customHeight="1">
      <c r="A11" s="71"/>
      <c r="B11" s="19" t="s">
        <v>20</v>
      </c>
      <c r="E11" s="61"/>
      <c r="F11" s="61"/>
      <c r="G11" s="61"/>
      <c r="H11" s="61"/>
      <c r="I11" s="238" t="s">
        <v>121</v>
      </c>
      <c r="J11" s="239"/>
      <c r="K11" s="239"/>
      <c r="L11" s="237"/>
      <c r="M11" s="204">
        <f>SUM(M9:M10)</f>
        <v>0</v>
      </c>
    </row>
    <row r="12" spans="1:13" ht="12.75">
      <c r="A12" s="71"/>
      <c r="B12" s="19"/>
      <c r="E12" s="61"/>
      <c r="F12" s="61"/>
      <c r="G12" s="61"/>
      <c r="H12" s="61"/>
      <c r="I12" s="72"/>
      <c r="J12" s="72"/>
      <c r="K12" s="72"/>
      <c r="L12" s="73"/>
      <c r="M12" s="142"/>
    </row>
    <row r="13" spans="1:13" ht="12.75">
      <c r="A13" s="71"/>
      <c r="B13" s="19"/>
      <c r="E13" s="61"/>
      <c r="F13" s="61"/>
      <c r="G13" s="61"/>
      <c r="H13" s="61"/>
      <c r="I13" s="72"/>
      <c r="J13" s="72"/>
      <c r="K13" s="72"/>
      <c r="L13" s="73"/>
      <c r="M13" s="142"/>
    </row>
    <row r="14" spans="1:13" ht="12.75">
      <c r="A14" s="71"/>
      <c r="B14" s="19"/>
      <c r="E14" s="61"/>
      <c r="F14" s="61"/>
      <c r="G14" s="61"/>
      <c r="H14" s="61"/>
      <c r="I14" s="72"/>
      <c r="J14" s="72"/>
      <c r="K14" s="72"/>
      <c r="L14" s="73"/>
      <c r="M14" s="142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ht="12" customHeight="1"/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G22" sqref="G22:H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63"/>
      <c r="B4" s="23" t="s">
        <v>122</v>
      </c>
      <c r="C4" s="164" t="s">
        <v>123</v>
      </c>
      <c r="D4" s="163"/>
      <c r="E4" s="163"/>
      <c r="F4" s="163"/>
      <c r="G4" s="24"/>
      <c r="H4" s="24"/>
      <c r="I4" s="165"/>
      <c r="J4" s="165"/>
      <c r="K4" s="165"/>
      <c r="L4" s="73"/>
      <c r="M4" s="73"/>
    </row>
    <row r="5" spans="1:13" ht="12.75">
      <c r="A5" s="56"/>
      <c r="B5" s="56"/>
      <c r="C5" s="56"/>
      <c r="D5" s="56"/>
      <c r="E5" s="56"/>
      <c r="F5" s="56"/>
      <c r="G5" s="7"/>
      <c r="H5" s="7"/>
      <c r="I5" s="72"/>
      <c r="J5" s="72"/>
      <c r="K5" s="72"/>
      <c r="L5" s="73"/>
      <c r="M5" s="73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77">
        <v>1</v>
      </c>
      <c r="B8" s="88" t="s">
        <v>125</v>
      </c>
      <c r="C8" s="77"/>
      <c r="D8" s="77"/>
      <c r="E8" s="12" t="s">
        <v>126</v>
      </c>
      <c r="F8" s="12">
        <v>500</v>
      </c>
      <c r="G8" s="78"/>
      <c r="H8" s="79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77">
        <v>2</v>
      </c>
      <c r="B9" s="88" t="s">
        <v>127</v>
      </c>
      <c r="C9" s="77"/>
      <c r="D9" s="77"/>
      <c r="E9" s="12" t="s">
        <v>128</v>
      </c>
      <c r="F9" s="12">
        <v>20</v>
      </c>
      <c r="G9" s="78"/>
      <c r="H9" s="79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80"/>
      <c r="B10" s="81"/>
      <c r="C10" s="81"/>
      <c r="D10" s="81"/>
      <c r="E10" s="7"/>
      <c r="F10" s="7"/>
      <c r="G10" s="82"/>
      <c r="H10" s="7"/>
      <c r="I10" s="243" t="s">
        <v>18</v>
      </c>
      <c r="J10" s="244"/>
      <c r="K10" s="244"/>
      <c r="L10" s="244"/>
      <c r="M10" s="198">
        <f>SUM(K8:K9)</f>
        <v>0</v>
      </c>
    </row>
    <row r="11" spans="1:13" ht="12.75">
      <c r="A11" s="20"/>
      <c r="B11" s="56" t="s">
        <v>129</v>
      </c>
      <c r="C11" s="21"/>
      <c r="D11" s="21"/>
      <c r="E11" s="7"/>
      <c r="F11" s="7"/>
      <c r="G11" s="7"/>
      <c r="H11" s="7"/>
      <c r="I11" s="240" t="s">
        <v>19</v>
      </c>
      <c r="J11" s="241"/>
      <c r="K11" s="241"/>
      <c r="L11" s="241"/>
      <c r="M11" s="197">
        <f>SUM(L8:L9)</f>
        <v>0</v>
      </c>
    </row>
    <row r="12" spans="1:13" ht="30" customHeight="1">
      <c r="A12" s="20"/>
      <c r="B12" s="21"/>
      <c r="C12" s="21"/>
      <c r="D12" s="21"/>
      <c r="E12" s="7"/>
      <c r="F12" s="7"/>
      <c r="G12" s="7"/>
      <c r="H12" s="7"/>
      <c r="I12" s="240" t="s">
        <v>21</v>
      </c>
      <c r="J12" s="242"/>
      <c r="K12" s="242"/>
      <c r="L12" s="242"/>
      <c r="M12" s="204">
        <f>M10+M11</f>
        <v>0</v>
      </c>
    </row>
    <row r="13" spans="1:13" ht="12.75">
      <c r="A13" s="20"/>
      <c r="B13" s="21"/>
      <c r="C13" s="21"/>
      <c r="D13" s="21"/>
      <c r="E13" s="7"/>
      <c r="F13" s="7"/>
      <c r="G13" s="7"/>
      <c r="H13" s="7"/>
      <c r="I13" s="72"/>
      <c r="J13" s="138"/>
      <c r="K13" s="138"/>
      <c r="L13" s="138"/>
      <c r="M13" s="142"/>
    </row>
    <row r="14" spans="1:13" ht="12.75">
      <c r="A14" s="20"/>
      <c r="B14" s="21"/>
      <c r="C14" s="21"/>
      <c r="D14" s="21"/>
      <c r="E14" s="7"/>
      <c r="F14" s="7"/>
      <c r="G14" s="7"/>
      <c r="H14" s="7"/>
      <c r="I14" s="72"/>
      <c r="J14" s="138"/>
      <c r="K14" s="138"/>
      <c r="L14" s="138"/>
      <c r="M14" s="142"/>
    </row>
    <row r="15" spans="1:13" ht="12.75">
      <c r="A15" s="20"/>
      <c r="B15" s="21"/>
      <c r="C15" s="21"/>
      <c r="D15" s="21"/>
      <c r="E15" s="7"/>
      <c r="F15" s="7"/>
      <c r="G15" s="7"/>
      <c r="H15" s="7"/>
      <c r="I15" s="72"/>
      <c r="J15" s="138"/>
      <c r="K15" s="138"/>
      <c r="L15" s="138"/>
      <c r="M15" s="142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K24" sqref="K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130</v>
      </c>
      <c r="C4" s="147" t="s">
        <v>131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83">
        <v>1</v>
      </c>
      <c r="B8" s="77" t="s">
        <v>131</v>
      </c>
      <c r="C8" s="77"/>
      <c r="D8" s="77"/>
      <c r="E8" s="12" t="s">
        <v>17</v>
      </c>
      <c r="F8" s="12">
        <v>10</v>
      </c>
      <c r="G8" s="84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85"/>
      <c r="B9" s="85"/>
      <c r="C9" s="85"/>
      <c r="D9" s="85"/>
      <c r="E9" s="48"/>
      <c r="F9" s="48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6.5" customHeight="1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22.5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48"/>
      <c r="B12" s="48"/>
      <c r="C12" s="48"/>
      <c r="D12" s="48"/>
      <c r="E12" s="48"/>
      <c r="F12" s="48"/>
      <c r="G12" s="82"/>
      <c r="H12" s="86"/>
      <c r="I12" s="32"/>
      <c r="J12" s="124"/>
      <c r="K12" s="124"/>
      <c r="L12" s="124"/>
      <c r="M12" s="125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J22" sqref="J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133</v>
      </c>
      <c r="C4" s="147" t="s">
        <v>134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83">
        <v>1</v>
      </c>
      <c r="B8" s="88" t="s">
        <v>135</v>
      </c>
      <c r="C8" s="77"/>
      <c r="D8" s="77"/>
      <c r="E8" s="12" t="s">
        <v>136</v>
      </c>
      <c r="F8" s="12">
        <v>20</v>
      </c>
      <c r="G8" s="84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85"/>
      <c r="B9" s="85"/>
      <c r="C9" s="85"/>
      <c r="D9" s="85"/>
      <c r="E9" s="48"/>
      <c r="F9" s="48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2.25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I17" sqref="I17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81" customFormat="1" ht="15" customHeight="1">
      <c r="A4" s="23"/>
      <c r="B4" s="23" t="s">
        <v>137</v>
      </c>
      <c r="C4" s="23" t="s">
        <v>138</v>
      </c>
      <c r="D4" s="23"/>
      <c r="E4" s="24"/>
      <c r="F4" s="24"/>
      <c r="G4" s="80"/>
      <c r="H4" s="80"/>
      <c r="I4" s="97"/>
      <c r="J4" s="97"/>
      <c r="K4" s="97"/>
      <c r="L4" s="90"/>
      <c r="M4" s="90"/>
    </row>
    <row r="5" spans="1:13" s="21" customFormat="1" ht="15" customHeight="1">
      <c r="A5" s="9"/>
      <c r="B5" s="9"/>
      <c r="C5" s="9"/>
      <c r="D5" s="9"/>
      <c r="E5" s="7"/>
      <c r="F5" s="7"/>
      <c r="G5" s="20"/>
      <c r="H5" s="20"/>
      <c r="I5" s="89"/>
      <c r="J5" s="89"/>
      <c r="K5" s="89"/>
      <c r="L5" s="90"/>
      <c r="M5" s="90"/>
    </row>
    <row r="6" spans="1:13" s="21" customFormat="1" ht="57" customHeight="1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s="91" customFormat="1" ht="15.7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s="21" customFormat="1" ht="33.75" customHeight="1">
      <c r="A8" s="77">
        <v>1</v>
      </c>
      <c r="B8" s="92" t="s">
        <v>139</v>
      </c>
      <c r="C8" s="93"/>
      <c r="D8" s="93"/>
      <c r="E8" s="12" t="s">
        <v>17</v>
      </c>
      <c r="F8" s="12">
        <v>25</v>
      </c>
      <c r="G8" s="78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s="21" customFormat="1" ht="32.25" customHeight="1">
      <c r="A9" s="77">
        <v>2</v>
      </c>
      <c r="B9" s="93" t="s">
        <v>140</v>
      </c>
      <c r="C9" s="93"/>
      <c r="D9" s="93"/>
      <c r="E9" s="12" t="s">
        <v>17</v>
      </c>
      <c r="F9" s="12">
        <v>25</v>
      </c>
      <c r="G9" s="78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s="21" customFormat="1" ht="15" customHeight="1">
      <c r="A10" s="32"/>
      <c r="B10" s="89"/>
      <c r="C10" s="89"/>
      <c r="D10" s="89"/>
      <c r="E10" s="32"/>
      <c r="F10" s="32"/>
      <c r="G10" s="82"/>
      <c r="H10" s="86"/>
      <c r="I10" s="240" t="s">
        <v>18</v>
      </c>
      <c r="J10" s="241"/>
      <c r="K10" s="241"/>
      <c r="L10" s="241"/>
      <c r="M10" s="197">
        <f>SUM(K8:K9)</f>
        <v>0</v>
      </c>
    </row>
    <row r="11" spans="1:13" s="21" customFormat="1" ht="15" customHeight="1">
      <c r="A11" s="20"/>
      <c r="E11" s="7"/>
      <c r="F11" s="7"/>
      <c r="G11" s="7"/>
      <c r="H11" s="7"/>
      <c r="I11" s="240" t="s">
        <v>19</v>
      </c>
      <c r="J11" s="241"/>
      <c r="K11" s="241"/>
      <c r="L11" s="241"/>
      <c r="M11" s="197">
        <f>SUM(L8:L9)</f>
        <v>0</v>
      </c>
    </row>
    <row r="12" spans="1:13" s="21" customFormat="1" ht="36" customHeight="1">
      <c r="A12" s="20"/>
      <c r="B12" s="56" t="s">
        <v>129</v>
      </c>
      <c r="E12" s="7"/>
      <c r="F12" s="7"/>
      <c r="G12" s="7"/>
      <c r="H12" s="7"/>
      <c r="I12" s="240" t="s">
        <v>21</v>
      </c>
      <c r="J12" s="242"/>
      <c r="K12" s="242"/>
      <c r="L12" s="242"/>
      <c r="M12" s="204">
        <f>M10+M11</f>
        <v>0</v>
      </c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26</v>
      </c>
      <c r="C4" s="23" t="s">
        <v>27</v>
      </c>
      <c r="D4" s="23"/>
      <c r="E4" s="31"/>
      <c r="F4" s="31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19"/>
      <c r="F5" s="19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12">
        <v>1</v>
      </c>
      <c r="B8" s="13" t="s">
        <v>28</v>
      </c>
      <c r="C8" s="13"/>
      <c r="D8" s="13"/>
      <c r="E8" s="12" t="s">
        <v>17</v>
      </c>
      <c r="F8" s="12">
        <v>30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25.5">
      <c r="A9" s="12">
        <v>2</v>
      </c>
      <c r="B9" s="13" t="s">
        <v>29</v>
      </c>
      <c r="C9" s="13"/>
      <c r="D9" s="13"/>
      <c r="E9" s="12" t="s">
        <v>17</v>
      </c>
      <c r="F9" s="12">
        <v>1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20"/>
      <c r="B10" s="21"/>
      <c r="C10" s="21"/>
      <c r="D10" s="21"/>
      <c r="E10" s="7"/>
      <c r="F10" s="7"/>
      <c r="G10" s="7"/>
      <c r="H10" s="7"/>
      <c r="I10" s="230" t="s">
        <v>18</v>
      </c>
      <c r="J10" s="231"/>
      <c r="K10" s="231"/>
      <c r="L10" s="232"/>
      <c r="M10" s="200">
        <f>K8+K9</f>
        <v>0</v>
      </c>
    </row>
    <row r="11" spans="1:13" ht="12.75">
      <c r="A11" s="7"/>
      <c r="B11" s="27"/>
      <c r="C11" s="27"/>
      <c r="D11" s="27"/>
      <c r="E11" s="7"/>
      <c r="F11" s="7"/>
      <c r="G11" s="7"/>
      <c r="H11" s="7"/>
      <c r="I11" s="226" t="s">
        <v>19</v>
      </c>
      <c r="J11" s="227"/>
      <c r="K11" s="227"/>
      <c r="L11" s="228"/>
      <c r="M11" s="182">
        <f>L8+L9</f>
        <v>0</v>
      </c>
    </row>
    <row r="12" spans="1:13" ht="24.75" customHeight="1">
      <c r="A12" s="20"/>
      <c r="B12" s="19" t="s">
        <v>20</v>
      </c>
      <c r="C12" s="21"/>
      <c r="D12" s="21"/>
      <c r="E12" s="7"/>
      <c r="F12" s="7"/>
      <c r="G12" s="7"/>
      <c r="H12" s="7"/>
      <c r="I12" s="226" t="s">
        <v>21</v>
      </c>
      <c r="J12" s="227"/>
      <c r="K12" s="227"/>
      <c r="L12" s="229"/>
      <c r="M12" s="183">
        <f>M10+M11</f>
        <v>0</v>
      </c>
    </row>
    <row r="13" spans="1:13" ht="12.75">
      <c r="A13" s="20"/>
      <c r="B13" s="19"/>
      <c r="C13" s="21"/>
      <c r="D13" s="21"/>
      <c r="E13" s="7"/>
      <c r="F13" s="7"/>
      <c r="G13" s="7"/>
      <c r="H13" s="7"/>
      <c r="I13" s="89"/>
      <c r="J13" s="89"/>
      <c r="K13" s="89"/>
      <c r="L13" s="32"/>
      <c r="M13" s="95"/>
    </row>
    <row r="14" spans="1:13" ht="12.75">
      <c r="A14" s="20"/>
      <c r="B14" s="19"/>
      <c r="C14" s="21"/>
      <c r="D14" s="21"/>
      <c r="E14" s="7"/>
      <c r="F14" s="7"/>
      <c r="G14" s="7"/>
      <c r="H14" s="7"/>
      <c r="I14" s="89"/>
      <c r="J14" s="89"/>
      <c r="K14" s="89"/>
      <c r="L14" s="32"/>
      <c r="M14" s="95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ht="12.75">
      <c r="A18" s="20"/>
      <c r="B18" s="19"/>
      <c r="C18" s="21"/>
      <c r="D18" s="21"/>
      <c r="E18" s="7"/>
      <c r="F18" s="7"/>
      <c r="G18" s="7"/>
      <c r="H18" s="7"/>
      <c r="I18" s="89"/>
      <c r="J18" s="89"/>
      <c r="K18" s="89"/>
      <c r="L18" s="32"/>
      <c r="M18" s="95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L19" sqref="L19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81" customFormat="1" ht="15" customHeight="1">
      <c r="A4" s="23"/>
      <c r="B4" s="23" t="s">
        <v>141</v>
      </c>
      <c r="C4" s="23" t="s">
        <v>142</v>
      </c>
      <c r="D4" s="23"/>
      <c r="E4" s="24"/>
      <c r="F4" s="24"/>
      <c r="G4" s="80"/>
      <c r="H4" s="80"/>
      <c r="I4" s="97"/>
      <c r="J4" s="97"/>
      <c r="K4" s="97"/>
      <c r="L4" s="90"/>
      <c r="M4" s="90"/>
    </row>
    <row r="5" spans="1:13" s="21" customFormat="1" ht="15" customHeight="1">
      <c r="A5" s="9"/>
      <c r="B5" s="9"/>
      <c r="C5" s="9"/>
      <c r="D5" s="9"/>
      <c r="E5" s="7"/>
      <c r="F5" s="7"/>
      <c r="G5" s="20"/>
      <c r="H5" s="20"/>
      <c r="I5" s="89"/>
      <c r="J5" s="89"/>
      <c r="K5" s="89"/>
      <c r="L5" s="90"/>
      <c r="M5" s="90"/>
    </row>
    <row r="6" spans="1:13" s="21" customFormat="1" ht="57" customHeight="1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s="91" customFormat="1" ht="15.7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s="21" customFormat="1" ht="25.5" customHeight="1">
      <c r="A8" s="77">
        <v>1</v>
      </c>
      <c r="B8" s="93" t="s">
        <v>143</v>
      </c>
      <c r="C8" s="93"/>
      <c r="D8" s="93"/>
      <c r="E8" s="12" t="s">
        <v>17</v>
      </c>
      <c r="F8" s="12">
        <v>50</v>
      </c>
      <c r="G8" s="9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s="21" customFormat="1" ht="38.25">
      <c r="A9" s="77">
        <v>2</v>
      </c>
      <c r="B9" s="93" t="s">
        <v>144</v>
      </c>
      <c r="C9" s="93"/>
      <c r="D9" s="93"/>
      <c r="E9" s="12" t="s">
        <v>145</v>
      </c>
      <c r="F9" s="12">
        <v>200</v>
      </c>
      <c r="G9" s="9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s="21" customFormat="1" ht="15" customHeight="1">
      <c r="A10" s="20"/>
      <c r="E10" s="7"/>
      <c r="F10" s="7"/>
      <c r="G10" s="95"/>
      <c r="H10" s="7"/>
      <c r="I10" s="240" t="s">
        <v>18</v>
      </c>
      <c r="J10" s="241"/>
      <c r="K10" s="241"/>
      <c r="L10" s="241"/>
      <c r="M10" s="197">
        <f>SUM(K8:K9)</f>
        <v>0</v>
      </c>
    </row>
    <row r="11" spans="1:13" s="21" customFormat="1" ht="15" customHeight="1">
      <c r="A11" s="20"/>
      <c r="B11" s="56"/>
      <c r="E11" s="7"/>
      <c r="F11" s="7"/>
      <c r="G11" s="96"/>
      <c r="H11" s="7"/>
      <c r="I11" s="240" t="s">
        <v>19</v>
      </c>
      <c r="J11" s="241"/>
      <c r="K11" s="241"/>
      <c r="L11" s="241"/>
      <c r="M11" s="197">
        <f>SUM(L8:L9)</f>
        <v>0</v>
      </c>
    </row>
    <row r="12" spans="1:13" s="21" customFormat="1" ht="34.5" customHeight="1">
      <c r="A12" s="20"/>
      <c r="B12" s="56" t="s">
        <v>129</v>
      </c>
      <c r="E12" s="7"/>
      <c r="F12" s="7"/>
      <c r="G12" s="7"/>
      <c r="H12" s="7"/>
      <c r="I12" s="240" t="s">
        <v>21</v>
      </c>
      <c r="J12" s="242"/>
      <c r="K12" s="242"/>
      <c r="L12" s="242"/>
      <c r="M12" s="204">
        <f>M10+M11</f>
        <v>0</v>
      </c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2:L12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J22" sqref="J21:J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146</v>
      </c>
      <c r="C4" s="23" t="s">
        <v>147</v>
      </c>
      <c r="D4" s="23"/>
      <c r="E4" s="108"/>
      <c r="F4" s="108"/>
      <c r="G4" s="80"/>
      <c r="H4" s="80"/>
      <c r="I4" s="97"/>
      <c r="J4" s="97"/>
      <c r="K4" s="97"/>
      <c r="L4" s="90"/>
      <c r="M4" s="90"/>
    </row>
    <row r="5" spans="1:13" ht="12.75">
      <c r="A5" s="9"/>
      <c r="B5" s="9"/>
      <c r="C5" s="9"/>
      <c r="D5" s="9"/>
      <c r="E5" s="6"/>
      <c r="F5" s="6"/>
      <c r="G5" s="20"/>
      <c r="H5" s="20"/>
      <c r="I5" s="89"/>
      <c r="J5" s="89"/>
      <c r="K5" s="89"/>
      <c r="L5" s="90"/>
      <c r="M5" s="9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88" t="s">
        <v>441</v>
      </c>
      <c r="C8" s="77"/>
      <c r="D8" s="77"/>
      <c r="E8" s="12" t="s">
        <v>148</v>
      </c>
      <c r="F8" s="12">
        <v>120</v>
      </c>
      <c r="G8" s="84"/>
      <c r="H8" s="15">
        <v>0.08</v>
      </c>
      <c r="I8" s="205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25.5">
      <c r="A9" s="12">
        <v>2</v>
      </c>
      <c r="B9" s="88" t="s">
        <v>442</v>
      </c>
      <c r="C9" s="77"/>
      <c r="D9" s="77"/>
      <c r="E9" s="12" t="s">
        <v>149</v>
      </c>
      <c r="F9" s="12">
        <v>200</v>
      </c>
      <c r="G9" s="84"/>
      <c r="H9" s="15">
        <v>0.08</v>
      </c>
      <c r="I9" s="84">
        <f>G9*H9</f>
        <v>0</v>
      </c>
      <c r="J9" s="84">
        <f>G9+I9</f>
        <v>0</v>
      </c>
      <c r="K9" s="99">
        <f>F9*G9</f>
        <v>0</v>
      </c>
      <c r="L9" s="84">
        <f>K9*H9</f>
        <v>0</v>
      </c>
      <c r="M9" s="84">
        <f>K9+L9</f>
        <v>0</v>
      </c>
    </row>
    <row r="10" spans="1:13" ht="20.25" customHeight="1">
      <c r="A10" s="12">
        <v>3</v>
      </c>
      <c r="B10" s="88" t="s">
        <v>150</v>
      </c>
      <c r="C10" s="77"/>
      <c r="D10" s="77"/>
      <c r="E10" s="12" t="s">
        <v>149</v>
      </c>
      <c r="F10" s="12">
        <v>200</v>
      </c>
      <c r="G10" s="84"/>
      <c r="H10" s="15">
        <v>0.08</v>
      </c>
      <c r="I10" s="84">
        <f>G10*H10</f>
        <v>0</v>
      </c>
      <c r="J10" s="84">
        <f>G10+I10</f>
        <v>0</v>
      </c>
      <c r="K10" s="99">
        <f>F10*G10</f>
        <v>0</v>
      </c>
      <c r="L10" s="84">
        <f>K10*H10</f>
        <v>0</v>
      </c>
      <c r="M10" s="84">
        <f>K10+L10</f>
        <v>0</v>
      </c>
    </row>
    <row r="11" spans="1:13" ht="12.75">
      <c r="A11" s="20"/>
      <c r="B11" s="21"/>
      <c r="C11" s="21"/>
      <c r="D11" s="21"/>
      <c r="E11" s="7"/>
      <c r="F11" s="7"/>
      <c r="G11" s="82"/>
      <c r="H11" s="7"/>
      <c r="I11" s="230" t="s">
        <v>18</v>
      </c>
      <c r="J11" s="248"/>
      <c r="K11" s="248"/>
      <c r="L11" s="249"/>
      <c r="M11" s="206">
        <f>K8+K9+K10</f>
        <v>0</v>
      </c>
    </row>
    <row r="12" spans="1:13" ht="12.75">
      <c r="A12" s="20"/>
      <c r="B12" s="56"/>
      <c r="C12" s="21"/>
      <c r="D12" s="21"/>
      <c r="E12" s="7"/>
      <c r="F12" s="7"/>
      <c r="G12" s="7"/>
      <c r="H12" s="7"/>
      <c r="I12" s="226" t="s">
        <v>19</v>
      </c>
      <c r="J12" s="227"/>
      <c r="K12" s="227"/>
      <c r="L12" s="236"/>
      <c r="M12" s="181">
        <f>L8+L9+L10</f>
        <v>0</v>
      </c>
    </row>
    <row r="13" spans="1:13" ht="33" customHeight="1">
      <c r="A13" s="20"/>
      <c r="B13" s="56" t="s">
        <v>129</v>
      </c>
      <c r="C13" s="21"/>
      <c r="D13" s="21"/>
      <c r="E13" s="7"/>
      <c r="F13" s="7"/>
      <c r="G13" s="7"/>
      <c r="H13" s="7"/>
      <c r="I13" s="226" t="s">
        <v>21</v>
      </c>
      <c r="J13" s="247"/>
      <c r="K13" s="247"/>
      <c r="L13" s="237"/>
      <c r="M13" s="199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3">
    <mergeCell ref="I12:L12"/>
    <mergeCell ref="I13:L13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F22" sqref="F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151</v>
      </c>
      <c r="C4" s="147" t="s">
        <v>152</v>
      </c>
      <c r="D4" s="85"/>
      <c r="E4" s="31"/>
      <c r="F4" s="31"/>
      <c r="G4" s="80"/>
      <c r="H4" s="80"/>
      <c r="I4" s="97"/>
      <c r="J4" s="97"/>
      <c r="K4" s="97"/>
      <c r="L4" s="90"/>
      <c r="M4" s="90"/>
    </row>
    <row r="5" spans="1:13" ht="12.75">
      <c r="A5" s="50"/>
      <c r="B5" s="48"/>
      <c r="C5" s="48"/>
      <c r="D5" s="48"/>
      <c r="E5" s="19"/>
      <c r="F5" s="19"/>
      <c r="G5" s="20"/>
      <c r="H5" s="20"/>
      <c r="I5" s="89"/>
      <c r="J5" s="89"/>
      <c r="K5" s="89"/>
      <c r="L5" s="90"/>
      <c r="M5" s="9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77">
        <v>1</v>
      </c>
      <c r="B8" s="77" t="s">
        <v>153</v>
      </c>
      <c r="C8" s="77"/>
      <c r="D8" s="77"/>
      <c r="E8" s="12" t="s">
        <v>17</v>
      </c>
      <c r="F8" s="12">
        <v>8</v>
      </c>
      <c r="G8" s="84"/>
      <c r="H8" s="15">
        <v>0.08</v>
      </c>
      <c r="I8" s="205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51">
      <c r="A9" s="77">
        <v>2</v>
      </c>
      <c r="B9" s="77" t="s">
        <v>154</v>
      </c>
      <c r="C9" s="77"/>
      <c r="D9" s="77"/>
      <c r="E9" s="12" t="s">
        <v>17</v>
      </c>
      <c r="F9" s="12">
        <v>6</v>
      </c>
      <c r="G9" s="84"/>
      <c r="H9" s="15">
        <v>0.08</v>
      </c>
      <c r="I9" s="205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20"/>
      <c r="B10" s="21"/>
      <c r="C10" s="21"/>
      <c r="D10" s="21"/>
      <c r="E10" s="7"/>
      <c r="F10" s="7"/>
      <c r="G10" s="82"/>
      <c r="H10" s="7"/>
      <c r="I10" s="226" t="s">
        <v>18</v>
      </c>
      <c r="J10" s="245"/>
      <c r="K10" s="245"/>
      <c r="L10" s="236"/>
      <c r="M10" s="181">
        <f>K8+K9</f>
        <v>0</v>
      </c>
    </row>
    <row r="11" spans="1:13" ht="12.75">
      <c r="A11" s="20"/>
      <c r="B11" s="56"/>
      <c r="C11" s="21"/>
      <c r="D11" s="21"/>
      <c r="E11" s="7"/>
      <c r="F11" s="7"/>
      <c r="G11" s="7"/>
      <c r="H11" s="7"/>
      <c r="I11" s="226" t="s">
        <v>19</v>
      </c>
      <c r="J11" s="227"/>
      <c r="K11" s="227"/>
      <c r="L11" s="236"/>
      <c r="M11" s="181">
        <f>L8+L9</f>
        <v>0</v>
      </c>
    </row>
    <row r="12" spans="1:13" ht="27" customHeight="1">
      <c r="A12" s="20"/>
      <c r="B12" s="56" t="s">
        <v>129</v>
      </c>
      <c r="C12" s="21"/>
      <c r="D12" s="21"/>
      <c r="E12" s="7"/>
      <c r="F12" s="7"/>
      <c r="G12" s="7"/>
      <c r="H12" s="7"/>
      <c r="I12" s="222" t="s">
        <v>21</v>
      </c>
      <c r="J12" s="250"/>
      <c r="K12" s="250"/>
      <c r="L12" s="251"/>
      <c r="M12" s="22">
        <f>M10+M11</f>
        <v>0</v>
      </c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K21" sqref="K21:L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155</v>
      </c>
      <c r="C4" s="23" t="s">
        <v>156</v>
      </c>
      <c r="D4" s="23"/>
      <c r="E4" s="24"/>
      <c r="F4" s="24"/>
      <c r="G4" s="80"/>
      <c r="H4" s="80"/>
      <c r="I4" s="97"/>
      <c r="J4" s="97"/>
      <c r="K4" s="97"/>
      <c r="L4" s="90"/>
      <c r="M4" s="90"/>
    </row>
    <row r="5" spans="1:13" ht="12.75">
      <c r="A5" s="9"/>
      <c r="B5" s="9"/>
      <c r="C5" s="9"/>
      <c r="D5" s="9"/>
      <c r="E5" s="7"/>
      <c r="F5" s="7"/>
      <c r="G5" s="20"/>
      <c r="H5" s="20"/>
      <c r="I5" s="89"/>
      <c r="J5" s="89"/>
      <c r="K5" s="89"/>
      <c r="L5" s="90"/>
      <c r="M5" s="9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77">
        <v>1</v>
      </c>
      <c r="B8" s="77" t="s">
        <v>157</v>
      </c>
      <c r="C8" s="77"/>
      <c r="D8" s="77"/>
      <c r="E8" s="12" t="s">
        <v>17</v>
      </c>
      <c r="F8" s="12">
        <v>20</v>
      </c>
      <c r="G8" s="84"/>
      <c r="H8" s="15">
        <v>0.08</v>
      </c>
      <c r="I8" s="205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20"/>
      <c r="B9" s="21"/>
      <c r="C9" s="21"/>
      <c r="D9" s="21"/>
      <c r="E9" s="7"/>
      <c r="F9" s="7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27"/>
      <c r="K10" s="227"/>
      <c r="L10" s="236"/>
      <c r="M10" s="181">
        <f>L8</f>
        <v>0</v>
      </c>
    </row>
    <row r="11" spans="1:13" ht="27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L22" sqref="L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158</v>
      </c>
      <c r="C4" s="81" t="s">
        <v>159</v>
      </c>
      <c r="D4" s="23"/>
      <c r="E4" s="24"/>
      <c r="F4" s="24"/>
      <c r="G4" s="80"/>
      <c r="H4" s="80"/>
      <c r="I4" s="97"/>
      <c r="J4" s="97"/>
      <c r="K4" s="97"/>
      <c r="L4" s="90"/>
      <c r="M4" s="90"/>
    </row>
    <row r="5" spans="1:13" ht="12.75">
      <c r="A5" s="9"/>
      <c r="B5" s="9"/>
      <c r="C5" s="9"/>
      <c r="D5" s="9"/>
      <c r="E5" s="7"/>
      <c r="F5" s="7"/>
      <c r="G5" s="20"/>
      <c r="H5" s="20"/>
      <c r="I5" s="89"/>
      <c r="J5" s="89"/>
      <c r="K5" s="89"/>
      <c r="L5" s="90"/>
      <c r="M5" s="9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77">
        <v>1</v>
      </c>
      <c r="B8" s="77" t="s">
        <v>160</v>
      </c>
      <c r="C8" s="77"/>
      <c r="D8" s="77"/>
      <c r="E8" s="12" t="s">
        <v>145</v>
      </c>
      <c r="F8" s="12">
        <v>20</v>
      </c>
      <c r="G8" s="84"/>
      <c r="H8" s="15">
        <v>0.08</v>
      </c>
      <c r="I8" s="205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80"/>
      <c r="B9" s="81"/>
      <c r="C9" s="81"/>
      <c r="D9" s="81"/>
      <c r="E9" s="7"/>
      <c r="F9" s="7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27"/>
      <c r="K10" s="227"/>
      <c r="L10" s="236"/>
      <c r="M10" s="181">
        <f>L8</f>
        <v>0</v>
      </c>
    </row>
    <row r="11" spans="1:13" ht="26.25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J22" sqref="J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161</v>
      </c>
      <c r="C4" s="81" t="s">
        <v>162</v>
      </c>
      <c r="D4" s="23"/>
      <c r="E4" s="149"/>
      <c r="F4" s="149"/>
      <c r="G4" s="80"/>
      <c r="H4" s="80"/>
      <c r="I4" s="97"/>
      <c r="J4" s="97"/>
      <c r="K4" s="97"/>
      <c r="L4" s="90"/>
      <c r="M4" s="90"/>
    </row>
    <row r="5" spans="1:13" ht="12.75">
      <c r="A5" s="9"/>
      <c r="B5" s="9"/>
      <c r="C5" s="9"/>
      <c r="D5" s="9"/>
      <c r="E5" s="46"/>
      <c r="F5" s="46"/>
      <c r="G5" s="20"/>
      <c r="H5" s="20"/>
      <c r="I5" s="89"/>
      <c r="J5" s="89"/>
      <c r="K5" s="89"/>
      <c r="L5" s="90"/>
      <c r="M5" s="9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163</v>
      </c>
      <c r="C8" s="77"/>
      <c r="D8" s="77"/>
      <c r="E8" s="77" t="s">
        <v>17</v>
      </c>
      <c r="F8" s="12">
        <v>30</v>
      </c>
      <c r="G8" s="8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20"/>
      <c r="B9" s="21"/>
      <c r="C9" s="21"/>
      <c r="D9" s="21"/>
      <c r="E9" s="7"/>
      <c r="F9" s="7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27"/>
      <c r="K10" s="227"/>
      <c r="L10" s="236"/>
      <c r="M10" s="181">
        <f>L8</f>
        <v>0</v>
      </c>
    </row>
    <row r="11" spans="1:13" ht="36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J21" sqref="J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164</v>
      </c>
      <c r="C4" s="166" t="s">
        <v>165</v>
      </c>
      <c r="D4" s="23"/>
      <c r="E4" s="24"/>
      <c r="F4" s="24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7"/>
      <c r="F5" s="7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52" t="s">
        <v>166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77">
        <v>1</v>
      </c>
      <c r="B9" s="252" t="s">
        <v>167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25.5">
      <c r="A10" s="77" t="s">
        <v>168</v>
      </c>
      <c r="B10" s="77" t="s">
        <v>169</v>
      </c>
      <c r="C10" s="77"/>
      <c r="D10" s="77"/>
      <c r="E10" s="12" t="s">
        <v>17</v>
      </c>
      <c r="F10" s="12">
        <v>4</v>
      </c>
      <c r="G10" s="84"/>
      <c r="H10" s="15">
        <v>0.08</v>
      </c>
      <c r="I10" s="84">
        <f>G10*H10</f>
        <v>0</v>
      </c>
      <c r="J10" s="84">
        <f>G10+I10</f>
        <v>0</v>
      </c>
      <c r="K10" s="99">
        <f>F10*G10</f>
        <v>0</v>
      </c>
      <c r="L10" s="84">
        <f>K10*H10</f>
        <v>0</v>
      </c>
      <c r="M10" s="84">
        <f>K10+L10</f>
        <v>0</v>
      </c>
    </row>
    <row r="11" spans="1:13" ht="25.5">
      <c r="A11" s="77" t="s">
        <v>170</v>
      </c>
      <c r="B11" s="77" t="s">
        <v>171</v>
      </c>
      <c r="C11" s="77"/>
      <c r="D11" s="77"/>
      <c r="E11" s="12" t="s">
        <v>17</v>
      </c>
      <c r="F11" s="12">
        <v>4</v>
      </c>
      <c r="G11" s="84"/>
      <c r="H11" s="15">
        <v>0.08</v>
      </c>
      <c r="I11" s="84">
        <f>G11*H11</f>
        <v>0</v>
      </c>
      <c r="J11" s="84">
        <f>G11+I11</f>
        <v>0</v>
      </c>
      <c r="K11" s="99">
        <f>F11*G11</f>
        <v>0</v>
      </c>
      <c r="L11" s="84">
        <f>K11*H11</f>
        <v>0</v>
      </c>
      <c r="M11" s="84">
        <f>K11+L11</f>
        <v>0</v>
      </c>
    </row>
    <row r="12" spans="1:13" ht="12.75">
      <c r="A12" s="20"/>
      <c r="B12" s="21"/>
      <c r="C12" s="21"/>
      <c r="D12" s="21"/>
      <c r="E12" s="7"/>
      <c r="F12" s="7"/>
      <c r="G12" s="82"/>
      <c r="H12" s="7"/>
      <c r="I12" s="226" t="s">
        <v>18</v>
      </c>
      <c r="J12" s="245"/>
      <c r="K12" s="245"/>
      <c r="L12" s="236"/>
      <c r="M12" s="181">
        <f>SUM(K10:K11)</f>
        <v>0</v>
      </c>
    </row>
    <row r="13" spans="1:13" ht="12.75">
      <c r="A13" s="20"/>
      <c r="B13" s="56"/>
      <c r="C13" s="21"/>
      <c r="D13" s="21"/>
      <c r="E13" s="7"/>
      <c r="F13" s="7"/>
      <c r="G13" s="7"/>
      <c r="H13" s="7"/>
      <c r="I13" s="226" t="s">
        <v>19</v>
      </c>
      <c r="J13" s="227"/>
      <c r="K13" s="227"/>
      <c r="L13" s="236"/>
      <c r="M13" s="181">
        <f>SUM(L10:L11)</f>
        <v>0</v>
      </c>
    </row>
    <row r="14" spans="1:13" ht="30.75" customHeight="1">
      <c r="A14" s="20"/>
      <c r="B14" s="56" t="s">
        <v>129</v>
      </c>
      <c r="C14" s="21"/>
      <c r="D14" s="21"/>
      <c r="E14" s="7"/>
      <c r="F14" s="7"/>
      <c r="G14" s="7"/>
      <c r="H14" s="7"/>
      <c r="I14" s="226" t="s">
        <v>21</v>
      </c>
      <c r="J14" s="247"/>
      <c r="K14" s="247"/>
      <c r="L14" s="237"/>
      <c r="M14" s="199">
        <f>M12+M13</f>
        <v>0</v>
      </c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5">
    <mergeCell ref="I14:L14"/>
    <mergeCell ref="A8:M8"/>
    <mergeCell ref="B9:M9"/>
    <mergeCell ref="I12:L12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6">
      <selection activeCell="J26" sqref="J26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172</v>
      </c>
      <c r="C4" s="81" t="s">
        <v>173</v>
      </c>
      <c r="D4" s="81"/>
      <c r="E4" s="24"/>
      <c r="F4" s="24"/>
      <c r="G4" s="24"/>
      <c r="H4" s="24"/>
      <c r="I4" s="97"/>
      <c r="J4" s="97"/>
      <c r="K4" s="97"/>
      <c r="L4" s="90"/>
      <c r="M4" s="90"/>
    </row>
    <row r="5" spans="1:13" ht="12.75">
      <c r="A5" s="9"/>
      <c r="B5" s="9"/>
      <c r="C5" s="21"/>
      <c r="D5" s="21"/>
      <c r="E5" s="7"/>
      <c r="F5" s="7"/>
      <c r="G5" s="7"/>
      <c r="H5" s="7"/>
      <c r="I5" s="89"/>
      <c r="J5" s="89"/>
      <c r="K5" s="89"/>
      <c r="L5" s="90"/>
      <c r="M5" s="9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52" t="s">
        <v>166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77">
        <v>1</v>
      </c>
      <c r="B9" s="252" t="s">
        <v>167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25.5">
      <c r="A10" s="77" t="s">
        <v>168</v>
      </c>
      <c r="B10" s="77" t="s">
        <v>174</v>
      </c>
      <c r="C10" s="77"/>
      <c r="D10" s="77"/>
      <c r="E10" s="12" t="s">
        <v>17</v>
      </c>
      <c r="F10" s="12">
        <v>4</v>
      </c>
      <c r="G10" s="84"/>
      <c r="H10" s="15">
        <v>0.08</v>
      </c>
      <c r="I10" s="84">
        <f>G10*H10</f>
        <v>0</v>
      </c>
      <c r="J10" s="84">
        <f>G10+I10</f>
        <v>0</v>
      </c>
      <c r="K10" s="99">
        <f>F10*G10</f>
        <v>0</v>
      </c>
      <c r="L10" s="84">
        <f>K10*H10</f>
        <v>0</v>
      </c>
      <c r="M10" s="84">
        <f>K10+L10</f>
        <v>0</v>
      </c>
    </row>
    <row r="11" spans="1:13" ht="25.5">
      <c r="A11" s="77" t="s">
        <v>170</v>
      </c>
      <c r="B11" s="77" t="s">
        <v>175</v>
      </c>
      <c r="C11" s="77"/>
      <c r="D11" s="77"/>
      <c r="E11" s="12" t="s">
        <v>17</v>
      </c>
      <c r="F11" s="12">
        <v>4</v>
      </c>
      <c r="G11" s="84"/>
      <c r="H11" s="15">
        <v>0.08</v>
      </c>
      <c r="I11" s="84">
        <f>G11*H11</f>
        <v>0</v>
      </c>
      <c r="J11" s="84">
        <f>G11+I11</f>
        <v>0</v>
      </c>
      <c r="K11" s="99">
        <f>F11*G11</f>
        <v>0</v>
      </c>
      <c r="L11" s="84">
        <f>K11*H11</f>
        <v>0</v>
      </c>
      <c r="M11" s="84">
        <f>K11+L11</f>
        <v>0</v>
      </c>
    </row>
    <row r="12" spans="1:13" ht="38.25">
      <c r="A12" s="77" t="s">
        <v>176</v>
      </c>
      <c r="B12" s="77" t="s">
        <v>177</v>
      </c>
      <c r="C12" s="77"/>
      <c r="D12" s="77"/>
      <c r="E12" s="12" t="s">
        <v>17</v>
      </c>
      <c r="F12" s="12">
        <v>4</v>
      </c>
      <c r="G12" s="84"/>
      <c r="H12" s="15">
        <v>0.08</v>
      </c>
      <c r="I12" s="84">
        <f>G12*H12</f>
        <v>0</v>
      </c>
      <c r="J12" s="84">
        <f>G12+I12</f>
        <v>0</v>
      </c>
      <c r="K12" s="99">
        <f>F12*G12</f>
        <v>0</v>
      </c>
      <c r="L12" s="84">
        <f>K12*H12</f>
        <v>0</v>
      </c>
      <c r="M12" s="84">
        <f>K12+L12</f>
        <v>0</v>
      </c>
    </row>
    <row r="13" spans="1:13" ht="12.75">
      <c r="A13" s="6"/>
      <c r="B13" s="6"/>
      <c r="C13" s="6"/>
      <c r="D13" s="6"/>
      <c r="E13" s="19"/>
      <c r="F13" s="19"/>
      <c r="G13" s="82"/>
      <c r="H13" s="86"/>
      <c r="I13" s="226" t="s">
        <v>18</v>
      </c>
      <c r="J13" s="245"/>
      <c r="K13" s="245"/>
      <c r="L13" s="236"/>
      <c r="M13" s="99">
        <f>K10+K11+K12</f>
        <v>0</v>
      </c>
    </row>
    <row r="14" spans="1:13" ht="12.75">
      <c r="A14" s="6"/>
      <c r="B14" s="56"/>
      <c r="C14" s="6"/>
      <c r="D14" s="6"/>
      <c r="E14" s="19"/>
      <c r="F14" s="19"/>
      <c r="G14" s="82"/>
      <c r="H14" s="86"/>
      <c r="I14" s="226" t="s">
        <v>19</v>
      </c>
      <c r="J14" s="245"/>
      <c r="K14" s="245"/>
      <c r="L14" s="236"/>
      <c r="M14" s="99">
        <f>L10+L11+L12</f>
        <v>0</v>
      </c>
    </row>
    <row r="15" spans="1:13" ht="30" customHeight="1">
      <c r="A15" s="6"/>
      <c r="B15" s="56" t="s">
        <v>129</v>
      </c>
      <c r="C15" s="6"/>
      <c r="D15" s="6"/>
      <c r="E15" s="19"/>
      <c r="F15" s="19"/>
      <c r="G15" s="82"/>
      <c r="H15" s="86"/>
      <c r="I15" s="253" t="s">
        <v>132</v>
      </c>
      <c r="J15" s="250"/>
      <c r="K15" s="250"/>
      <c r="L15" s="251"/>
      <c r="M15" s="100">
        <f>M13+M14</f>
        <v>0</v>
      </c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71"/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5">
    <mergeCell ref="I14:L14"/>
    <mergeCell ref="I15:L15"/>
    <mergeCell ref="A8:M8"/>
    <mergeCell ref="B9:M9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178</v>
      </c>
      <c r="C4" s="23" t="s">
        <v>179</v>
      </c>
      <c r="D4" s="23"/>
      <c r="E4" s="24"/>
      <c r="F4" s="24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7"/>
      <c r="F5" s="7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77">
        <v>1</v>
      </c>
      <c r="B8" s="77" t="s">
        <v>180</v>
      </c>
      <c r="C8" s="77"/>
      <c r="D8" s="77"/>
      <c r="E8" s="77" t="s">
        <v>17</v>
      </c>
      <c r="F8" s="12">
        <v>100</v>
      </c>
      <c r="G8" s="84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7"/>
      <c r="B9" s="48"/>
      <c r="C9" s="48"/>
      <c r="D9" s="48"/>
      <c r="E9" s="9"/>
      <c r="F9" s="9"/>
      <c r="G9" s="82"/>
      <c r="H9" s="86"/>
      <c r="I9" s="226" t="s">
        <v>18</v>
      </c>
      <c r="J9" s="227"/>
      <c r="K9" s="227"/>
      <c r="L9" s="236"/>
      <c r="M9" s="99">
        <f>K8</f>
        <v>0</v>
      </c>
    </row>
    <row r="10" spans="1:13" ht="12.75">
      <c r="A10" s="48"/>
      <c r="B10" s="56"/>
      <c r="C10" s="48"/>
      <c r="D10" s="48"/>
      <c r="E10" s="9"/>
      <c r="F10" s="9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0" customHeight="1">
      <c r="A11" s="48"/>
      <c r="B11" s="56" t="s">
        <v>129</v>
      </c>
      <c r="C11" s="48"/>
      <c r="D11" s="48"/>
      <c r="E11" s="9"/>
      <c r="F11" s="9"/>
      <c r="G11" s="82"/>
      <c r="H11" s="86"/>
      <c r="I11" s="246" t="s">
        <v>181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0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182</v>
      </c>
      <c r="C4" s="147" t="s">
        <v>183</v>
      </c>
      <c r="D4" s="85"/>
      <c r="E4" s="23"/>
      <c r="F4" s="23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9"/>
      <c r="F5" s="9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183</v>
      </c>
      <c r="C8" s="77"/>
      <c r="D8" s="77"/>
      <c r="E8" s="12" t="s">
        <v>17</v>
      </c>
      <c r="F8" s="12">
        <v>50</v>
      </c>
      <c r="G8" s="84"/>
      <c r="H8" s="15">
        <v>0.08</v>
      </c>
      <c r="I8" s="207">
        <f>G8*H8</f>
        <v>0</v>
      </c>
      <c r="J8" s="207">
        <f>G8+I8</f>
        <v>0</v>
      </c>
      <c r="K8" s="208">
        <f>F8*G8</f>
        <v>0</v>
      </c>
      <c r="L8" s="207">
        <f>K8*H8</f>
        <v>0</v>
      </c>
      <c r="M8" s="209">
        <f>K8+L8</f>
        <v>0</v>
      </c>
    </row>
    <row r="9" spans="1:13" ht="12.75">
      <c r="A9" s="7"/>
      <c r="B9" s="48"/>
      <c r="C9" s="48"/>
      <c r="D9" s="48"/>
      <c r="E9" s="9"/>
      <c r="F9" s="9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9"/>
      <c r="F10" s="9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5.25" customHeight="1">
      <c r="A11" s="48"/>
      <c r="B11" s="56" t="s">
        <v>129</v>
      </c>
      <c r="C11" s="48"/>
      <c r="D11" s="48"/>
      <c r="E11" s="9"/>
      <c r="F11" s="9"/>
      <c r="G11" s="82"/>
      <c r="H11" s="86"/>
      <c r="I11" s="253" t="s">
        <v>181</v>
      </c>
      <c r="J11" s="250"/>
      <c r="K11" s="250"/>
      <c r="L11" s="251"/>
      <c r="M11" s="87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G8" sqref="G8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30</v>
      </c>
      <c r="C4" s="23" t="s">
        <v>31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12">
        <v>1</v>
      </c>
      <c r="B8" s="13" t="s">
        <v>32</v>
      </c>
      <c r="C8" s="13"/>
      <c r="D8" s="13"/>
      <c r="E8" s="12" t="s">
        <v>17</v>
      </c>
      <c r="F8" s="12">
        <v>30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32"/>
      <c r="B9" s="33"/>
      <c r="C9" s="33"/>
      <c r="D9" s="33"/>
      <c r="E9" s="32"/>
      <c r="F9" s="32"/>
      <c r="G9" s="7"/>
      <c r="H9" s="7"/>
      <c r="I9" s="226" t="s">
        <v>18</v>
      </c>
      <c r="J9" s="227"/>
      <c r="K9" s="227"/>
      <c r="L9" s="228"/>
      <c r="M9" s="182">
        <f>K8</f>
        <v>0</v>
      </c>
    </row>
    <row r="10" spans="1:13" ht="12.75">
      <c r="A10" s="32"/>
      <c r="B10" s="33"/>
      <c r="C10" s="33"/>
      <c r="D10" s="33"/>
      <c r="E10" s="32"/>
      <c r="F10" s="32"/>
      <c r="G10" s="7"/>
      <c r="H10" s="7"/>
      <c r="I10" s="226" t="s">
        <v>19</v>
      </c>
      <c r="J10" s="227"/>
      <c r="K10" s="227"/>
      <c r="L10" s="228"/>
      <c r="M10" s="182">
        <f>L8</f>
        <v>0</v>
      </c>
    </row>
    <row r="11" spans="1:13" ht="25.5" customHeight="1">
      <c r="A11" s="32"/>
      <c r="B11" s="19" t="s">
        <v>20</v>
      </c>
      <c r="C11" s="33"/>
      <c r="D11" s="33"/>
      <c r="E11" s="32"/>
      <c r="F11" s="32"/>
      <c r="G11" s="7"/>
      <c r="H11" s="7"/>
      <c r="I11" s="226" t="s">
        <v>21</v>
      </c>
      <c r="J11" s="227"/>
      <c r="K11" s="227"/>
      <c r="L11" s="229"/>
      <c r="M11" s="183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K26" sqref="K25:K26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184</v>
      </c>
      <c r="C4" s="147" t="s">
        <v>185</v>
      </c>
      <c r="D4" s="85"/>
      <c r="E4" s="31"/>
      <c r="F4" s="31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19"/>
      <c r="F5" s="19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77">
        <v>1</v>
      </c>
      <c r="B8" s="77" t="s">
        <v>186</v>
      </c>
      <c r="C8" s="77"/>
      <c r="D8" s="77"/>
      <c r="E8" s="12" t="s">
        <v>187</v>
      </c>
      <c r="F8" s="12">
        <v>50</v>
      </c>
      <c r="G8" s="84"/>
      <c r="H8" s="15">
        <v>0.08</v>
      </c>
      <c r="I8" s="207">
        <f>G8*H8</f>
        <v>0</v>
      </c>
      <c r="J8" s="207">
        <f>G8+I8</f>
        <v>0</v>
      </c>
      <c r="K8" s="208">
        <f>F8*G8</f>
        <v>0</v>
      </c>
      <c r="L8" s="207">
        <f>K8*H8</f>
        <v>0</v>
      </c>
      <c r="M8" s="209">
        <f>K8+L8</f>
        <v>0</v>
      </c>
    </row>
    <row r="9" spans="1:13" ht="12.75">
      <c r="A9" s="48"/>
      <c r="B9" s="48"/>
      <c r="C9" s="48"/>
      <c r="D9" s="48"/>
      <c r="E9" s="19"/>
      <c r="F9" s="19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19"/>
      <c r="F10" s="19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0" customHeight="1">
      <c r="A11" s="48"/>
      <c r="B11" s="56" t="s">
        <v>129</v>
      </c>
      <c r="C11" s="48"/>
      <c r="D11" s="48"/>
      <c r="E11" s="19"/>
      <c r="F11" s="19"/>
      <c r="G11" s="82"/>
      <c r="H11" s="86"/>
      <c r="I11" s="253" t="s">
        <v>188</v>
      </c>
      <c r="J11" s="214"/>
      <c r="K11" s="214"/>
      <c r="L11" s="251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J23" sqref="J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189</v>
      </c>
      <c r="C4" s="81" t="s">
        <v>190</v>
      </c>
      <c r="D4" s="23"/>
      <c r="E4" s="31"/>
      <c r="F4" s="31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19"/>
      <c r="F5" s="19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 t="s">
        <v>191</v>
      </c>
      <c r="B8" s="252" t="s">
        <v>192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77">
        <v>1</v>
      </c>
      <c r="B9" s="77" t="s">
        <v>193</v>
      </c>
      <c r="C9" s="77"/>
      <c r="D9" s="77"/>
      <c r="E9" s="77" t="s">
        <v>17</v>
      </c>
      <c r="F9" s="77">
        <v>10</v>
      </c>
      <c r="G9" s="84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77">
        <v>2</v>
      </c>
      <c r="B10" s="77" t="s">
        <v>194</v>
      </c>
      <c r="C10" s="77"/>
      <c r="D10" s="77"/>
      <c r="E10" s="77" t="s">
        <v>17</v>
      </c>
      <c r="F10" s="77">
        <v>10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77">
        <v>3</v>
      </c>
      <c r="B11" s="77" t="s">
        <v>195</v>
      </c>
      <c r="C11" s="77"/>
      <c r="D11" s="77"/>
      <c r="E11" s="77" t="s">
        <v>17</v>
      </c>
      <c r="F11" s="77">
        <v>10</v>
      </c>
      <c r="G11" s="84"/>
      <c r="H11" s="101">
        <v>0.08</v>
      </c>
      <c r="I11" s="84">
        <f>G11*H11</f>
        <v>0</v>
      </c>
      <c r="J11" s="84">
        <f>G11+I11</f>
        <v>0</v>
      </c>
      <c r="K11" s="103">
        <f>F11*G11</f>
        <v>0</v>
      </c>
      <c r="L11" s="84">
        <f>K11*H11</f>
        <v>0</v>
      </c>
      <c r="M11" s="84">
        <f>K11+L11</f>
        <v>0</v>
      </c>
    </row>
    <row r="12" spans="1:13" ht="12.75">
      <c r="A12" s="77">
        <v>4</v>
      </c>
      <c r="B12" s="77" t="s">
        <v>196</v>
      </c>
      <c r="C12" s="77"/>
      <c r="D12" s="77"/>
      <c r="E12" s="77" t="s">
        <v>17</v>
      </c>
      <c r="F12" s="77">
        <v>10</v>
      </c>
      <c r="G12" s="84"/>
      <c r="H12" s="101">
        <v>0.08</v>
      </c>
      <c r="I12" s="84">
        <f>G12*H12</f>
        <v>0</v>
      </c>
      <c r="J12" s="84">
        <f>G12+I12</f>
        <v>0</v>
      </c>
      <c r="K12" s="103">
        <f>F12*G12</f>
        <v>0</v>
      </c>
      <c r="L12" s="84">
        <f>K12*H12</f>
        <v>0</v>
      </c>
      <c r="M12" s="84">
        <f>K12+L12</f>
        <v>0</v>
      </c>
    </row>
    <row r="13" spans="1:13" ht="12.75">
      <c r="A13" s="102"/>
      <c r="B13" s="102"/>
      <c r="C13" s="102"/>
      <c r="D13" s="102"/>
      <c r="E13" s="102"/>
      <c r="F13" s="102"/>
      <c r="G13" s="82"/>
      <c r="H13" s="86"/>
      <c r="I13" s="254" t="s">
        <v>18</v>
      </c>
      <c r="J13" s="245"/>
      <c r="K13" s="245"/>
      <c r="L13" s="236"/>
      <c r="M13" s="103">
        <f>K9+K10+K11+K12</f>
        <v>0</v>
      </c>
    </row>
    <row r="14" spans="1:13" ht="12.75">
      <c r="A14" s="32"/>
      <c r="B14" s="56"/>
      <c r="C14" s="32"/>
      <c r="D14" s="32"/>
      <c r="E14" s="32"/>
      <c r="F14" s="32"/>
      <c r="G14" s="82"/>
      <c r="H14" s="86"/>
      <c r="I14" s="226" t="s">
        <v>19</v>
      </c>
      <c r="J14" s="245"/>
      <c r="K14" s="245"/>
      <c r="L14" s="236"/>
      <c r="M14" s="99">
        <f>L9+L10+L11+L12</f>
        <v>0</v>
      </c>
    </row>
    <row r="15" spans="1:13" ht="25.5" customHeight="1">
      <c r="A15" s="9"/>
      <c r="B15" s="56" t="s">
        <v>129</v>
      </c>
      <c r="C15" s="9"/>
      <c r="D15" s="9"/>
      <c r="E15" s="19"/>
      <c r="F15" s="19"/>
      <c r="G15" s="82"/>
      <c r="H15" s="86"/>
      <c r="I15" s="246" t="s">
        <v>132</v>
      </c>
      <c r="J15" s="247"/>
      <c r="K15" s="247"/>
      <c r="L15" s="237"/>
      <c r="M15" s="100">
        <f>M13+M14</f>
        <v>0</v>
      </c>
    </row>
    <row r="16" spans="1:13" ht="12.75">
      <c r="A16" s="9"/>
      <c r="B16" s="9"/>
      <c r="C16" s="9"/>
      <c r="D16" s="9"/>
      <c r="E16" s="19"/>
      <c r="F16" s="19"/>
      <c r="G16" s="82"/>
      <c r="H16" s="86"/>
      <c r="I16" s="32"/>
      <c r="J16" s="124"/>
      <c r="K16" s="124"/>
      <c r="L16" s="124"/>
      <c r="M16" s="125"/>
    </row>
    <row r="17" spans="1:13" ht="12.75">
      <c r="A17" s="9"/>
      <c r="B17" s="9"/>
      <c r="C17" s="9"/>
      <c r="D17" s="9"/>
      <c r="E17" s="19"/>
      <c r="F17" s="19"/>
      <c r="G17" s="82"/>
      <c r="H17" s="86"/>
      <c r="I17" s="32"/>
      <c r="J17" s="124"/>
      <c r="K17" s="124"/>
      <c r="L17" s="124"/>
      <c r="M17" s="125"/>
    </row>
    <row r="18" spans="2:18" ht="12.75">
      <c r="B18" s="146" t="s">
        <v>425</v>
      </c>
      <c r="M18" s="61"/>
      <c r="N18" s="61"/>
      <c r="O18" s="61"/>
      <c r="P18" s="61"/>
      <c r="Q18" s="61"/>
      <c r="R18" s="61"/>
    </row>
    <row r="19" spans="2:18" ht="12.75">
      <c r="B19" s="146" t="s">
        <v>426</v>
      </c>
      <c r="M19" s="61"/>
      <c r="N19" s="61"/>
      <c r="O19" s="61"/>
      <c r="P19" s="61"/>
      <c r="Q19" s="61"/>
      <c r="R19" s="61"/>
    </row>
    <row r="20" spans="2:18" ht="12.75">
      <c r="B20" s="146" t="s">
        <v>427</v>
      </c>
      <c r="M20" s="61"/>
      <c r="N20" s="61"/>
      <c r="O20" s="61"/>
      <c r="P20" s="61"/>
      <c r="Q20" s="61"/>
      <c r="R20" s="61"/>
    </row>
    <row r="21" spans="2:18" ht="12.75">
      <c r="B21" s="146"/>
      <c r="M21" s="61"/>
      <c r="N21" s="61"/>
      <c r="O21" s="61"/>
      <c r="P21" s="61"/>
      <c r="Q21" s="61"/>
      <c r="R21" s="61"/>
    </row>
    <row r="22" spans="2:18" ht="12.75">
      <c r="B22" s="146"/>
      <c r="M22" s="61"/>
      <c r="N22" s="61"/>
      <c r="O22" s="61"/>
      <c r="P22" s="61"/>
      <c r="Q22" s="61"/>
      <c r="R22" s="61"/>
    </row>
  </sheetData>
  <mergeCells count="4">
    <mergeCell ref="I13:L13"/>
    <mergeCell ref="I14:L14"/>
    <mergeCell ref="I15:L15"/>
    <mergeCell ref="B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G9" sqref="G9:G1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197</v>
      </c>
      <c r="C4" s="23" t="s">
        <v>198</v>
      </c>
      <c r="D4" s="23"/>
      <c r="E4" s="31"/>
      <c r="F4" s="31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19"/>
      <c r="F5" s="19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 t="s">
        <v>199</v>
      </c>
      <c r="B8" s="252" t="s">
        <v>200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32.25" customHeight="1">
      <c r="A9" s="77">
        <v>1</v>
      </c>
      <c r="B9" s="77" t="s">
        <v>201</v>
      </c>
      <c r="C9" s="77"/>
      <c r="D9" s="77"/>
      <c r="E9" s="77" t="s">
        <v>17</v>
      </c>
      <c r="F9" s="77">
        <v>6</v>
      </c>
      <c r="G9" s="84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77">
        <v>2</v>
      </c>
      <c r="B10" s="77" t="s">
        <v>202</v>
      </c>
      <c r="C10" s="77"/>
      <c r="D10" s="77"/>
      <c r="E10" s="77" t="s">
        <v>17</v>
      </c>
      <c r="F10" s="77">
        <v>6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77">
        <v>3</v>
      </c>
      <c r="B11" s="77" t="s">
        <v>203</v>
      </c>
      <c r="C11" s="77"/>
      <c r="D11" s="77"/>
      <c r="E11" s="77" t="s">
        <v>17</v>
      </c>
      <c r="F11" s="77">
        <v>6</v>
      </c>
      <c r="G11" s="84"/>
      <c r="H11" s="101">
        <v>0.08</v>
      </c>
      <c r="I11" s="84">
        <f>G11*H11</f>
        <v>0</v>
      </c>
      <c r="J11" s="84">
        <f>G11+I11</f>
        <v>0</v>
      </c>
      <c r="K11" s="103">
        <f>F11*G11</f>
        <v>0</v>
      </c>
      <c r="L11" s="84">
        <f>K11*H11</f>
        <v>0</v>
      </c>
      <c r="M11" s="84">
        <f>K11+L11</f>
        <v>0</v>
      </c>
    </row>
    <row r="12" spans="1:13" ht="12.75">
      <c r="A12" s="77">
        <v>4</v>
      </c>
      <c r="B12" s="77" t="s">
        <v>204</v>
      </c>
      <c r="C12" s="77"/>
      <c r="D12" s="77"/>
      <c r="E12" s="77" t="s">
        <v>17</v>
      </c>
      <c r="F12" s="77">
        <v>6</v>
      </c>
      <c r="G12" s="84"/>
      <c r="H12" s="101">
        <v>0.08</v>
      </c>
      <c r="I12" s="84">
        <f>G12*H12</f>
        <v>0</v>
      </c>
      <c r="J12" s="84">
        <f>G12+I12</f>
        <v>0</v>
      </c>
      <c r="K12" s="103">
        <f>F12*G12</f>
        <v>0</v>
      </c>
      <c r="L12" s="84">
        <f>K12*H12</f>
        <v>0</v>
      </c>
      <c r="M12" s="84">
        <f>K12+L12</f>
        <v>0</v>
      </c>
    </row>
    <row r="13" spans="1:13" ht="12.75">
      <c r="A13" s="32"/>
      <c r="B13" s="32"/>
      <c r="C13" s="32"/>
      <c r="D13" s="32"/>
      <c r="E13" s="32"/>
      <c r="F13" s="32"/>
      <c r="G13" s="82"/>
      <c r="H13" s="86"/>
      <c r="I13" s="222" t="s">
        <v>18</v>
      </c>
      <c r="J13" s="255"/>
      <c r="K13" s="255"/>
      <c r="L13" s="256"/>
      <c r="M13" s="99">
        <f>SUM(K9:K12)</f>
        <v>0</v>
      </c>
    </row>
    <row r="14" spans="1:13" ht="12.75">
      <c r="A14" s="32"/>
      <c r="B14" s="56"/>
      <c r="C14" s="32"/>
      <c r="D14" s="32"/>
      <c r="E14" s="32"/>
      <c r="F14" s="32"/>
      <c r="G14" s="82"/>
      <c r="H14" s="86"/>
      <c r="I14" s="222" t="s">
        <v>19</v>
      </c>
      <c r="J14" s="255"/>
      <c r="K14" s="255"/>
      <c r="L14" s="256"/>
      <c r="M14" s="99">
        <f>SUM(L9:L12)</f>
        <v>0</v>
      </c>
    </row>
    <row r="15" spans="1:13" ht="36" customHeight="1">
      <c r="A15" s="18"/>
      <c r="B15" s="56" t="s">
        <v>129</v>
      </c>
      <c r="C15" s="7"/>
      <c r="D15" s="7"/>
      <c r="E15" s="7"/>
      <c r="F15" s="7"/>
      <c r="G15" s="82"/>
      <c r="H15" s="86"/>
      <c r="I15" s="253" t="s">
        <v>132</v>
      </c>
      <c r="J15" s="250"/>
      <c r="K15" s="250"/>
      <c r="L15" s="251"/>
      <c r="M15" s="100">
        <f>M13+M14</f>
        <v>0</v>
      </c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2:18" ht="12.75">
      <c r="B18" s="146" t="s">
        <v>425</v>
      </c>
      <c r="M18" s="61"/>
      <c r="N18" s="61"/>
      <c r="O18" s="61"/>
      <c r="P18" s="61"/>
      <c r="Q18" s="61"/>
      <c r="R18" s="61"/>
    </row>
    <row r="19" spans="2:18" ht="12.75">
      <c r="B19" s="146" t="s">
        <v>426</v>
      </c>
      <c r="M19" s="61"/>
      <c r="N19" s="61"/>
      <c r="O19" s="61"/>
      <c r="P19" s="61"/>
      <c r="Q19" s="61"/>
      <c r="R19" s="61"/>
    </row>
    <row r="20" spans="2:18" ht="12.75">
      <c r="B20" s="146" t="s">
        <v>427</v>
      </c>
      <c r="M20" s="61"/>
      <c r="N20" s="61"/>
      <c r="O20" s="61"/>
      <c r="P20" s="61"/>
      <c r="Q20" s="61"/>
      <c r="R20" s="61"/>
    </row>
  </sheetData>
  <mergeCells count="4">
    <mergeCell ref="B8:M8"/>
    <mergeCell ref="I13:L13"/>
    <mergeCell ref="I14:L14"/>
    <mergeCell ref="I15:L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205</v>
      </c>
      <c r="C4" s="23" t="s">
        <v>206</v>
      </c>
      <c r="D4" s="23"/>
      <c r="E4" s="24"/>
      <c r="F4" s="24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7"/>
      <c r="F5" s="7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207</v>
      </c>
      <c r="C8" s="77"/>
      <c r="D8" s="77"/>
      <c r="E8" s="12" t="s">
        <v>17</v>
      </c>
      <c r="F8" s="12">
        <v>10</v>
      </c>
      <c r="G8" s="84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32"/>
      <c r="B9" s="32"/>
      <c r="C9" s="32"/>
      <c r="D9" s="32"/>
      <c r="E9" s="32"/>
      <c r="F9" s="32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32"/>
      <c r="B10" s="56"/>
      <c r="C10" s="32"/>
      <c r="D10" s="32"/>
      <c r="E10" s="32"/>
      <c r="F10" s="32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23.25" customHeight="1">
      <c r="A11" s="9"/>
      <c r="B11" s="56" t="s">
        <v>129</v>
      </c>
      <c r="C11" s="9"/>
      <c r="D11" s="9"/>
      <c r="E11" s="6"/>
      <c r="F11" s="6"/>
      <c r="G11" s="82"/>
      <c r="H11" s="86"/>
      <c r="I11" s="246" t="s">
        <v>208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209</v>
      </c>
      <c r="C4" s="23" t="s">
        <v>210</v>
      </c>
      <c r="D4" s="23"/>
      <c r="E4" s="31"/>
      <c r="F4" s="31"/>
      <c r="G4" s="109"/>
      <c r="H4" s="86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19"/>
      <c r="F5" s="19"/>
      <c r="G5" s="82"/>
      <c r="H5" s="86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211</v>
      </c>
      <c r="C8" s="77"/>
      <c r="D8" s="77"/>
      <c r="E8" s="77" t="s">
        <v>17</v>
      </c>
      <c r="F8" s="12">
        <v>3000</v>
      </c>
      <c r="G8" s="84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257"/>
      <c r="B9" s="257"/>
      <c r="C9" s="9"/>
      <c r="D9" s="9"/>
      <c r="E9" s="6"/>
      <c r="F9" s="6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6"/>
      <c r="F10" s="6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25.5" customHeight="1">
      <c r="A11" s="48"/>
      <c r="B11" s="56" t="s">
        <v>129</v>
      </c>
      <c r="C11" s="48"/>
      <c r="D11" s="48"/>
      <c r="E11" s="6"/>
      <c r="F11" s="6"/>
      <c r="G11" s="82"/>
      <c r="H11" s="86"/>
      <c r="I11" s="246" t="s">
        <v>181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4">
    <mergeCell ref="I10:L10"/>
    <mergeCell ref="I11:L11"/>
    <mergeCell ref="A9:B9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O13" sqref="O1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80"/>
      <c r="B4" s="23" t="s">
        <v>212</v>
      </c>
      <c r="C4" s="81" t="s">
        <v>213</v>
      </c>
      <c r="D4" s="81"/>
      <c r="E4" s="24"/>
      <c r="F4" s="24"/>
      <c r="G4" s="24"/>
      <c r="H4" s="24"/>
      <c r="I4" s="161"/>
      <c r="J4" s="161"/>
      <c r="K4" s="161"/>
      <c r="L4" s="161"/>
      <c r="M4" s="161"/>
    </row>
    <row r="5" spans="1:13" ht="12.75">
      <c r="A5" s="71"/>
      <c r="E5" s="61"/>
      <c r="F5" s="61"/>
      <c r="G5" s="61"/>
      <c r="H5" s="61"/>
      <c r="I5" s="61"/>
      <c r="J5" s="61"/>
      <c r="K5" s="61"/>
      <c r="L5" s="61"/>
      <c r="M5" s="61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214</v>
      </c>
      <c r="C8" s="77"/>
      <c r="D8" s="77"/>
      <c r="E8" s="77" t="s">
        <v>17</v>
      </c>
      <c r="F8" s="77">
        <v>10</v>
      </c>
      <c r="G8" s="84"/>
      <c r="H8" s="101">
        <v>0.08</v>
      </c>
      <c r="I8" s="84">
        <f aca="true" t="shared" si="0" ref="I8:I13">G8*H8</f>
        <v>0</v>
      </c>
      <c r="J8" s="84">
        <f aca="true" t="shared" si="1" ref="J8:J13">G8+I8</f>
        <v>0</v>
      </c>
      <c r="K8" s="103">
        <f aca="true" t="shared" si="2" ref="K8:K13">F8*G8</f>
        <v>0</v>
      </c>
      <c r="L8" s="84">
        <f aca="true" t="shared" si="3" ref="L8:L13">K8*H8</f>
        <v>0</v>
      </c>
      <c r="M8" s="84">
        <f aca="true" t="shared" si="4" ref="M8:M13">K8+L8</f>
        <v>0</v>
      </c>
    </row>
    <row r="9" spans="1:13" ht="38.25">
      <c r="A9" s="77">
        <v>2</v>
      </c>
      <c r="B9" s="77" t="s">
        <v>215</v>
      </c>
      <c r="C9" s="77"/>
      <c r="D9" s="77"/>
      <c r="E9" s="77" t="s">
        <v>17</v>
      </c>
      <c r="F9" s="77">
        <v>20</v>
      </c>
      <c r="G9" s="84"/>
      <c r="H9" s="101">
        <v>0.08</v>
      </c>
      <c r="I9" s="84">
        <f t="shared" si="0"/>
        <v>0</v>
      </c>
      <c r="J9" s="84">
        <f t="shared" si="1"/>
        <v>0</v>
      </c>
      <c r="K9" s="103">
        <f t="shared" si="2"/>
        <v>0</v>
      </c>
      <c r="L9" s="84">
        <f t="shared" si="3"/>
        <v>0</v>
      </c>
      <c r="M9" s="84">
        <f t="shared" si="4"/>
        <v>0</v>
      </c>
    </row>
    <row r="10" spans="1:13" ht="51">
      <c r="A10" s="77">
        <v>3</v>
      </c>
      <c r="B10" s="77" t="s">
        <v>216</v>
      </c>
      <c r="C10" s="77"/>
      <c r="D10" s="77"/>
      <c r="E10" s="77" t="s">
        <v>17</v>
      </c>
      <c r="F10" s="77">
        <v>50</v>
      </c>
      <c r="G10" s="84"/>
      <c r="H10" s="101">
        <v>0.08</v>
      </c>
      <c r="I10" s="84">
        <f t="shared" si="0"/>
        <v>0</v>
      </c>
      <c r="J10" s="84">
        <f t="shared" si="1"/>
        <v>0</v>
      </c>
      <c r="K10" s="103">
        <f t="shared" si="2"/>
        <v>0</v>
      </c>
      <c r="L10" s="84">
        <f t="shared" si="3"/>
        <v>0</v>
      </c>
      <c r="M10" s="84">
        <f t="shared" si="4"/>
        <v>0</v>
      </c>
    </row>
    <row r="11" spans="1:13" ht="63.75">
      <c r="A11" s="77">
        <v>4</v>
      </c>
      <c r="B11" s="77" t="s">
        <v>217</v>
      </c>
      <c r="C11" s="77"/>
      <c r="D11" s="77"/>
      <c r="E11" s="77" t="s">
        <v>17</v>
      </c>
      <c r="F11" s="77">
        <v>650</v>
      </c>
      <c r="G11" s="84"/>
      <c r="H11" s="101">
        <v>0.08</v>
      </c>
      <c r="I11" s="84">
        <f t="shared" si="0"/>
        <v>0</v>
      </c>
      <c r="J11" s="84">
        <f t="shared" si="1"/>
        <v>0</v>
      </c>
      <c r="K11" s="103">
        <f t="shared" si="2"/>
        <v>0</v>
      </c>
      <c r="L11" s="84">
        <f t="shared" si="3"/>
        <v>0</v>
      </c>
      <c r="M11" s="84">
        <f t="shared" si="4"/>
        <v>0</v>
      </c>
    </row>
    <row r="12" spans="1:13" ht="38.25">
      <c r="A12" s="77">
        <v>5</v>
      </c>
      <c r="B12" s="77" t="s">
        <v>218</v>
      </c>
      <c r="C12" s="77"/>
      <c r="D12" s="77"/>
      <c r="E12" s="77" t="s">
        <v>17</v>
      </c>
      <c r="F12" s="77">
        <v>100</v>
      </c>
      <c r="G12" s="84"/>
      <c r="H12" s="101">
        <v>0.08</v>
      </c>
      <c r="I12" s="84">
        <f t="shared" si="0"/>
        <v>0</v>
      </c>
      <c r="J12" s="84">
        <f t="shared" si="1"/>
        <v>0</v>
      </c>
      <c r="K12" s="103">
        <f t="shared" si="2"/>
        <v>0</v>
      </c>
      <c r="L12" s="84">
        <f t="shared" si="3"/>
        <v>0</v>
      </c>
      <c r="M12" s="84">
        <f t="shared" si="4"/>
        <v>0</v>
      </c>
    </row>
    <row r="13" spans="1:13" ht="38.25">
      <c r="A13" s="77">
        <v>6</v>
      </c>
      <c r="B13" s="77" t="s">
        <v>219</v>
      </c>
      <c r="C13" s="77"/>
      <c r="D13" s="77"/>
      <c r="E13" s="77" t="s">
        <v>17</v>
      </c>
      <c r="F13" s="77">
        <v>350</v>
      </c>
      <c r="G13" s="84"/>
      <c r="H13" s="101">
        <v>0.08</v>
      </c>
      <c r="I13" s="84">
        <f t="shared" si="0"/>
        <v>0</v>
      </c>
      <c r="J13" s="84">
        <f t="shared" si="1"/>
        <v>0</v>
      </c>
      <c r="K13" s="103">
        <f t="shared" si="2"/>
        <v>0</v>
      </c>
      <c r="L13" s="84">
        <f t="shared" si="3"/>
        <v>0</v>
      </c>
      <c r="M13" s="84">
        <f t="shared" si="4"/>
        <v>0</v>
      </c>
    </row>
    <row r="14" spans="1:13" ht="12.75">
      <c r="A14" s="77" t="s">
        <v>168</v>
      </c>
      <c r="B14" s="259" t="s">
        <v>220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</row>
    <row r="15" spans="1:13" ht="12.75">
      <c r="A15" s="77">
        <v>1</v>
      </c>
      <c r="B15" s="77" t="s">
        <v>221</v>
      </c>
      <c r="C15" s="77"/>
      <c r="D15" s="77"/>
      <c r="E15" s="77" t="s">
        <v>17</v>
      </c>
      <c r="F15" s="77">
        <v>10</v>
      </c>
      <c r="G15" s="84"/>
      <c r="H15" s="101">
        <v>0.08</v>
      </c>
      <c r="I15" s="84">
        <f>G15*H15</f>
        <v>0</v>
      </c>
      <c r="J15" s="84">
        <f>G15+I15</f>
        <v>0</v>
      </c>
      <c r="K15" s="103">
        <f>F15*G15</f>
        <v>0</v>
      </c>
      <c r="L15" s="84">
        <f>K15*H15</f>
        <v>0</v>
      </c>
      <c r="M15" s="84">
        <f>K15+L15</f>
        <v>0</v>
      </c>
    </row>
    <row r="16" spans="1:13" ht="12.75">
      <c r="A16" s="77">
        <v>2</v>
      </c>
      <c r="B16" s="77" t="s">
        <v>222</v>
      </c>
      <c r="C16" s="77"/>
      <c r="D16" s="77"/>
      <c r="E16" s="77" t="s">
        <v>17</v>
      </c>
      <c r="F16" s="77">
        <v>20</v>
      </c>
      <c r="G16" s="84"/>
      <c r="H16" s="101">
        <v>0.08</v>
      </c>
      <c r="I16" s="84">
        <f>G16*H16</f>
        <v>0</v>
      </c>
      <c r="J16" s="84">
        <f>G16+I16</f>
        <v>0</v>
      </c>
      <c r="K16" s="103">
        <f>F16*G16</f>
        <v>0</v>
      </c>
      <c r="L16" s="84">
        <f>K16*H16</f>
        <v>0</v>
      </c>
      <c r="M16" s="84">
        <f>K16+L16</f>
        <v>0</v>
      </c>
    </row>
    <row r="17" spans="1:13" ht="33" customHeight="1">
      <c r="A17" s="77" t="s">
        <v>170</v>
      </c>
      <c r="B17" s="259" t="s">
        <v>223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</row>
    <row r="18" spans="1:13" ht="12.75">
      <c r="A18" s="77">
        <v>1</v>
      </c>
      <c r="B18" s="77" t="s">
        <v>224</v>
      </c>
      <c r="C18" s="77"/>
      <c r="D18" s="77"/>
      <c r="E18" s="77" t="s">
        <v>17</v>
      </c>
      <c r="F18" s="77">
        <v>10</v>
      </c>
      <c r="G18" s="84"/>
      <c r="H18" s="101">
        <v>0.08</v>
      </c>
      <c r="I18" s="84">
        <f>G18*H18</f>
        <v>0</v>
      </c>
      <c r="J18" s="84">
        <f>G18+I18</f>
        <v>0</v>
      </c>
      <c r="K18" s="103">
        <f>F18*G18</f>
        <v>0</v>
      </c>
      <c r="L18" s="84">
        <f>K18*H18</f>
        <v>0</v>
      </c>
      <c r="M18" s="84">
        <f>K18+L18</f>
        <v>0</v>
      </c>
    </row>
    <row r="19" spans="1:13" ht="51">
      <c r="A19" s="77">
        <v>2</v>
      </c>
      <c r="B19" s="77" t="s">
        <v>225</v>
      </c>
      <c r="C19" s="77"/>
      <c r="D19" s="77"/>
      <c r="E19" s="77" t="s">
        <v>17</v>
      </c>
      <c r="F19" s="77">
        <v>15</v>
      </c>
      <c r="G19" s="84"/>
      <c r="H19" s="101">
        <v>0.08</v>
      </c>
      <c r="I19" s="84">
        <f>G19*H19</f>
        <v>0</v>
      </c>
      <c r="J19" s="84">
        <f>G19+I19</f>
        <v>0</v>
      </c>
      <c r="K19" s="103">
        <f>F19*G19</f>
        <v>0</v>
      </c>
      <c r="L19" s="84">
        <f>K19*H19</f>
        <v>0</v>
      </c>
      <c r="M19" s="84">
        <f>K19+L19</f>
        <v>0</v>
      </c>
    </row>
    <row r="20" spans="1:13" ht="12.75">
      <c r="A20" s="257"/>
      <c r="B20" s="257"/>
      <c r="C20" s="9"/>
      <c r="D20" s="9"/>
      <c r="E20" s="6"/>
      <c r="F20" s="6"/>
      <c r="G20" s="82"/>
      <c r="H20" s="86"/>
      <c r="I20" s="226" t="s">
        <v>18</v>
      </c>
      <c r="J20" s="227"/>
      <c r="K20" s="227"/>
      <c r="L20" s="236"/>
      <c r="M20" s="99">
        <f>SUM(K8:K13)+SUM(K15:K16)+SUM(K18:K19)</f>
        <v>0</v>
      </c>
    </row>
    <row r="21" spans="1:13" ht="12.75">
      <c r="A21" s="48"/>
      <c r="B21" s="48"/>
      <c r="C21" s="48"/>
      <c r="D21" s="48"/>
      <c r="E21" s="6"/>
      <c r="F21" s="6"/>
      <c r="G21" s="82"/>
      <c r="H21" s="86"/>
      <c r="I21" s="226" t="s">
        <v>19</v>
      </c>
      <c r="J21" s="227"/>
      <c r="K21" s="227"/>
      <c r="L21" s="236"/>
      <c r="M21" s="99">
        <f>SUM(L8:L13)+SUM(L15:L16)+SUM(L18:L19)</f>
        <v>0</v>
      </c>
    </row>
    <row r="22" spans="1:13" ht="30.75" customHeight="1">
      <c r="A22" s="48"/>
      <c r="B22" s="56" t="s">
        <v>129</v>
      </c>
      <c r="C22" s="48"/>
      <c r="D22" s="48"/>
      <c r="E22" s="6"/>
      <c r="F22" s="6"/>
      <c r="G22" s="82"/>
      <c r="H22" s="86"/>
      <c r="I22" s="246" t="s">
        <v>132</v>
      </c>
      <c r="J22" s="258"/>
      <c r="K22" s="258"/>
      <c r="L22" s="237"/>
      <c r="M22" s="100">
        <f>M20+M21</f>
        <v>0</v>
      </c>
    </row>
    <row r="23" spans="1:13" ht="12.75">
      <c r="A23" s="7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2.75">
      <c r="A24" s="71"/>
      <c r="E24" s="61"/>
      <c r="F24" s="61"/>
      <c r="G24" s="61"/>
      <c r="H24" s="61"/>
      <c r="I24" s="61"/>
      <c r="J24" s="61"/>
      <c r="K24" s="61"/>
      <c r="L24" s="61"/>
      <c r="M24" s="61"/>
    </row>
    <row r="25" spans="2:18" ht="12.75">
      <c r="B25" s="146" t="s">
        <v>425</v>
      </c>
      <c r="M25" s="61"/>
      <c r="N25" s="61"/>
      <c r="O25" s="61"/>
      <c r="P25" s="61"/>
      <c r="Q25" s="61"/>
      <c r="R25" s="61"/>
    </row>
    <row r="26" spans="2:18" ht="12.75">
      <c r="B26" s="146" t="s">
        <v>426</v>
      </c>
      <c r="M26" s="61"/>
      <c r="N26" s="61"/>
      <c r="O26" s="61"/>
      <c r="P26" s="61"/>
      <c r="Q26" s="61"/>
      <c r="R26" s="61"/>
    </row>
    <row r="27" spans="2:18" ht="12.75">
      <c r="B27" s="146" t="s">
        <v>427</v>
      </c>
      <c r="M27" s="61"/>
      <c r="N27" s="61"/>
      <c r="O27" s="61"/>
      <c r="P27" s="61"/>
      <c r="Q27" s="61"/>
      <c r="R27" s="61"/>
    </row>
    <row r="28" spans="1:13" ht="12.75">
      <c r="A28" s="71"/>
      <c r="E28" s="61"/>
      <c r="F28" s="61"/>
      <c r="G28" s="61"/>
      <c r="H28" s="61"/>
      <c r="I28" s="61"/>
      <c r="J28" s="61"/>
      <c r="K28" s="61"/>
      <c r="L28" s="61"/>
      <c r="M28" s="61"/>
    </row>
  </sheetData>
  <mergeCells count="6">
    <mergeCell ref="I20:L20"/>
    <mergeCell ref="I21:L21"/>
    <mergeCell ref="I22:L22"/>
    <mergeCell ref="B14:M14"/>
    <mergeCell ref="B17:M17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L24" sqref="L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226</v>
      </c>
      <c r="C4" s="23" t="s">
        <v>227</v>
      </c>
      <c r="D4" s="23"/>
      <c r="E4" s="108"/>
      <c r="F4" s="108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6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228</v>
      </c>
      <c r="C8" s="77"/>
      <c r="D8" s="77"/>
      <c r="E8" s="12" t="s">
        <v>17</v>
      </c>
      <c r="F8" s="12">
        <v>400</v>
      </c>
      <c r="G8" s="84"/>
      <c r="H8" s="15">
        <v>0.08</v>
      </c>
      <c r="I8" s="207">
        <f>G8*H8</f>
        <v>0</v>
      </c>
      <c r="J8" s="207">
        <f>G8+I8</f>
        <v>0</v>
      </c>
      <c r="K8" s="208">
        <f>F8*G8</f>
        <v>0</v>
      </c>
      <c r="L8" s="207">
        <f>K8*H8</f>
        <v>0</v>
      </c>
      <c r="M8" s="207">
        <f>K8+L8</f>
        <v>0</v>
      </c>
    </row>
    <row r="9" spans="1:13" ht="12.75">
      <c r="A9" s="20"/>
      <c r="B9" s="21"/>
      <c r="C9" s="21"/>
      <c r="D9" s="21"/>
      <c r="E9" s="7"/>
      <c r="F9" s="7"/>
      <c r="G9" s="82"/>
      <c r="H9" s="7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45"/>
      <c r="K10" s="245"/>
      <c r="L10" s="236"/>
      <c r="M10" s="99">
        <f>L8</f>
        <v>0</v>
      </c>
    </row>
    <row r="11" spans="1:13" ht="32.25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11:L11"/>
    <mergeCell ref="I9:L9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168" customFormat="1" ht="12.75">
      <c r="A4" s="23"/>
      <c r="B4" s="23" t="s">
        <v>229</v>
      </c>
      <c r="C4" s="166" t="s">
        <v>230</v>
      </c>
      <c r="D4" s="23"/>
      <c r="E4" s="108"/>
      <c r="F4" s="108"/>
      <c r="G4" s="167"/>
      <c r="H4" s="167"/>
      <c r="I4" s="167"/>
      <c r="J4" s="167"/>
      <c r="K4" s="167"/>
      <c r="L4" s="167"/>
      <c r="M4" s="167"/>
    </row>
    <row r="5" spans="1:13" ht="12.75">
      <c r="A5" s="104"/>
      <c r="B5" s="104"/>
      <c r="C5" s="9"/>
      <c r="D5" s="9"/>
      <c r="E5" s="6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77">
        <v>1</v>
      </c>
      <c r="B8" s="77" t="s">
        <v>231</v>
      </c>
      <c r="C8" s="77"/>
      <c r="D8" s="77"/>
      <c r="E8" s="12" t="s">
        <v>17</v>
      </c>
      <c r="F8" s="12">
        <v>150</v>
      </c>
      <c r="G8" s="84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260"/>
      <c r="B9" s="260"/>
      <c r="C9" s="9"/>
      <c r="D9" s="9"/>
      <c r="E9" s="6"/>
      <c r="F9" s="6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6"/>
      <c r="F10" s="6"/>
      <c r="G10" s="82"/>
      <c r="H10" s="86"/>
      <c r="I10" s="226" t="s">
        <v>19</v>
      </c>
      <c r="J10" s="247"/>
      <c r="K10" s="247"/>
      <c r="L10" s="236"/>
      <c r="M10" s="99">
        <f>L8</f>
        <v>0</v>
      </c>
    </row>
    <row r="11" spans="1:13" ht="12.75">
      <c r="A11" s="48"/>
      <c r="B11" s="56" t="s">
        <v>129</v>
      </c>
      <c r="C11" s="48"/>
      <c r="D11" s="48"/>
      <c r="E11" s="6"/>
      <c r="F11" s="6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48"/>
      <c r="B12" s="48"/>
      <c r="C12" s="48"/>
      <c r="D12" s="48"/>
      <c r="E12" s="6"/>
      <c r="F12" s="6"/>
      <c r="G12" s="82"/>
      <c r="H12" s="86"/>
      <c r="I12" s="32"/>
      <c r="J12" s="124"/>
      <c r="K12" s="124"/>
      <c r="L12" s="124"/>
      <c r="M12" s="125"/>
    </row>
    <row r="13" spans="1:13" ht="12.75">
      <c r="A13" s="48"/>
      <c r="B13" s="48"/>
      <c r="C13" s="48"/>
      <c r="D13" s="48"/>
      <c r="E13" s="6"/>
      <c r="F13" s="6"/>
      <c r="G13" s="82"/>
      <c r="H13" s="86"/>
      <c r="I13" s="32"/>
      <c r="J13" s="124"/>
      <c r="K13" s="124"/>
      <c r="L13" s="124"/>
      <c r="M13" s="125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48"/>
      <c r="B17" s="48"/>
      <c r="C17" s="48"/>
      <c r="D17" s="48"/>
      <c r="E17" s="6"/>
      <c r="F17" s="6"/>
      <c r="G17" s="82"/>
      <c r="H17" s="86"/>
      <c r="I17" s="32"/>
      <c r="J17" s="124"/>
      <c r="K17" s="124"/>
      <c r="L17" s="124"/>
      <c r="M17" s="125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4">
    <mergeCell ref="I10:L10"/>
    <mergeCell ref="I11:L11"/>
    <mergeCell ref="A9:B9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I9" sqref="I9:M1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232</v>
      </c>
      <c r="C4" s="23" t="s">
        <v>233</v>
      </c>
      <c r="D4" s="23"/>
      <c r="E4" s="24"/>
      <c r="F4" s="24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7"/>
      <c r="F5" s="7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12">
        <v>1</v>
      </c>
      <c r="B8" s="252" t="s">
        <v>233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77" t="s">
        <v>168</v>
      </c>
      <c r="B9" s="77" t="s">
        <v>234</v>
      </c>
      <c r="C9" s="77"/>
      <c r="D9" s="77"/>
      <c r="E9" s="12" t="s">
        <v>17</v>
      </c>
      <c r="F9" s="77">
        <v>2000</v>
      </c>
      <c r="G9" s="84"/>
      <c r="H9" s="15">
        <v>0.08</v>
      </c>
      <c r="I9" s="84">
        <f>G9*H9</f>
        <v>0</v>
      </c>
      <c r="J9" s="84">
        <f>G9+I9</f>
        <v>0</v>
      </c>
      <c r="K9" s="99">
        <f>F9*G9</f>
        <v>0</v>
      </c>
      <c r="L9" s="84">
        <f>K9*H9</f>
        <v>0</v>
      </c>
      <c r="M9" s="84">
        <f>K9+L9</f>
        <v>0</v>
      </c>
    </row>
    <row r="10" spans="1:13" ht="12.75">
      <c r="A10" s="77" t="s">
        <v>170</v>
      </c>
      <c r="B10" s="77" t="s">
        <v>235</v>
      </c>
      <c r="C10" s="77"/>
      <c r="D10" s="77"/>
      <c r="E10" s="12" t="s">
        <v>17</v>
      </c>
      <c r="F10" s="77">
        <v>500</v>
      </c>
      <c r="G10" s="84"/>
      <c r="H10" s="15">
        <v>0.08</v>
      </c>
      <c r="I10" s="84">
        <f>G10*H10</f>
        <v>0</v>
      </c>
      <c r="J10" s="84">
        <f>G10+I10</f>
        <v>0</v>
      </c>
      <c r="K10" s="99">
        <f>F10*G10</f>
        <v>0</v>
      </c>
      <c r="L10" s="84">
        <f>K10*H10</f>
        <v>0</v>
      </c>
      <c r="M10" s="84">
        <f>K10+L10</f>
        <v>0</v>
      </c>
    </row>
    <row r="11" spans="1:13" ht="12.75">
      <c r="A11" s="48"/>
      <c r="B11" s="48"/>
      <c r="C11" s="48"/>
      <c r="D11" s="48"/>
      <c r="E11" s="6"/>
      <c r="F11" s="6"/>
      <c r="G11" s="82"/>
      <c r="H11" s="86"/>
      <c r="I11" s="226" t="s">
        <v>18</v>
      </c>
      <c r="J11" s="227"/>
      <c r="K11" s="227"/>
      <c r="L11" s="236"/>
      <c r="M11" s="99">
        <f>SUM(K9:K10)</f>
        <v>0</v>
      </c>
    </row>
    <row r="12" spans="1:13" ht="12.75">
      <c r="A12" s="48"/>
      <c r="B12" s="56"/>
      <c r="C12" s="48"/>
      <c r="D12" s="48"/>
      <c r="E12" s="6"/>
      <c r="F12" s="6"/>
      <c r="G12" s="82"/>
      <c r="H12" s="86"/>
      <c r="I12" s="226" t="s">
        <v>19</v>
      </c>
      <c r="J12" s="227"/>
      <c r="K12" s="227"/>
      <c r="L12" s="236"/>
      <c r="M12" s="99">
        <f>SUM(L9:L10)</f>
        <v>0</v>
      </c>
    </row>
    <row r="13" spans="1:13" ht="30" customHeight="1">
      <c r="A13" s="48"/>
      <c r="B13" s="56" t="s">
        <v>129</v>
      </c>
      <c r="C13" s="48"/>
      <c r="D13" s="48"/>
      <c r="E13" s="6"/>
      <c r="F13" s="6"/>
      <c r="G13" s="82"/>
      <c r="H13" s="86"/>
      <c r="I13" s="246" t="s">
        <v>132</v>
      </c>
      <c r="J13" s="258"/>
      <c r="K13" s="258"/>
      <c r="L13" s="237"/>
      <c r="M13" s="100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4">
    <mergeCell ref="I12:L12"/>
    <mergeCell ref="I13:L13"/>
    <mergeCell ref="B8:M8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I9" sqref="I9:M1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236</v>
      </c>
      <c r="C4" s="23" t="s">
        <v>237</v>
      </c>
      <c r="D4" s="23"/>
      <c r="E4" s="108"/>
      <c r="F4" s="108"/>
      <c r="G4" s="80"/>
      <c r="H4" s="80"/>
      <c r="I4" s="80"/>
      <c r="J4" s="80"/>
      <c r="K4" s="80"/>
      <c r="L4" s="80"/>
      <c r="M4" s="80"/>
    </row>
    <row r="5" spans="1:13" ht="12.75">
      <c r="A5" s="9"/>
      <c r="B5" s="9"/>
      <c r="C5" s="9"/>
      <c r="D5" s="9"/>
      <c r="E5" s="6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77">
        <v>1</v>
      </c>
      <c r="B8" s="261" t="s">
        <v>238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6"/>
    </row>
    <row r="9" spans="1:13" ht="25.5">
      <c r="A9" s="77" t="s">
        <v>239</v>
      </c>
      <c r="B9" s="105" t="s">
        <v>240</v>
      </c>
      <c r="C9" s="106"/>
      <c r="D9" s="77"/>
      <c r="E9" s="77" t="s">
        <v>17</v>
      </c>
      <c r="F9" s="77">
        <v>20</v>
      </c>
      <c r="G9" s="84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25.5">
      <c r="A10" s="77" t="s">
        <v>241</v>
      </c>
      <c r="B10" s="105" t="s">
        <v>242</v>
      </c>
      <c r="C10" s="106"/>
      <c r="D10" s="77"/>
      <c r="E10" s="77" t="s">
        <v>17</v>
      </c>
      <c r="F10" s="77">
        <v>20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18"/>
      <c r="B11" s="18"/>
      <c r="C11" s="18"/>
      <c r="D11" s="18"/>
      <c r="E11" s="6"/>
      <c r="F11" s="6"/>
      <c r="G11" s="82"/>
      <c r="H11" s="86"/>
      <c r="I11" s="230" t="s">
        <v>18</v>
      </c>
      <c r="J11" s="231"/>
      <c r="K11" s="262"/>
      <c r="L11" s="210"/>
      <c r="M11" s="210">
        <f>SUM(K9:K10)</f>
        <v>0</v>
      </c>
    </row>
    <row r="12" spans="1:13" ht="12.75">
      <c r="A12" s="18"/>
      <c r="B12" s="56"/>
      <c r="C12" s="18"/>
      <c r="D12" s="18"/>
      <c r="E12" s="6"/>
      <c r="F12" s="6"/>
      <c r="G12" s="82"/>
      <c r="H12" s="86"/>
      <c r="I12" s="226" t="s">
        <v>19</v>
      </c>
      <c r="J12" s="245"/>
      <c r="K12" s="245"/>
      <c r="L12" s="236"/>
      <c r="M12" s="99">
        <f>SUM(L9:L10)</f>
        <v>0</v>
      </c>
    </row>
    <row r="13" spans="1:13" ht="36" customHeight="1">
      <c r="A13" s="107"/>
      <c r="B13" s="56" t="s">
        <v>129</v>
      </c>
      <c r="C13" s="107"/>
      <c r="D13" s="107"/>
      <c r="E13" s="108"/>
      <c r="F13" s="108"/>
      <c r="G13" s="109"/>
      <c r="H13" s="86"/>
      <c r="I13" s="263" t="s">
        <v>132</v>
      </c>
      <c r="J13" s="247"/>
      <c r="K13" s="247"/>
      <c r="L13" s="237"/>
      <c r="M13" s="116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71"/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4">
    <mergeCell ref="B8:M8"/>
    <mergeCell ref="I11:K11"/>
    <mergeCell ref="I12:L12"/>
    <mergeCell ref="I13:L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J29" sqref="J29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33</v>
      </c>
      <c r="C4" s="23" t="s">
        <v>34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34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35"/>
      <c r="B8" s="233" t="s">
        <v>35</v>
      </c>
      <c r="C8" s="214"/>
      <c r="D8" s="214"/>
      <c r="E8" s="214"/>
      <c r="F8" s="225"/>
      <c r="G8" s="36"/>
      <c r="H8" s="37"/>
      <c r="I8" s="37"/>
      <c r="J8" s="37"/>
      <c r="K8" s="37"/>
      <c r="L8" s="37"/>
      <c r="M8" s="37"/>
    </row>
    <row r="9" spans="1:13" ht="25.5">
      <c r="A9" s="35">
        <v>1</v>
      </c>
      <c r="B9" s="38" t="s">
        <v>36</v>
      </c>
      <c r="C9" s="39"/>
      <c r="D9" s="37"/>
      <c r="E9" s="12" t="s">
        <v>17</v>
      </c>
      <c r="F9" s="37">
        <v>10</v>
      </c>
      <c r="G9" s="40"/>
      <c r="H9" s="15">
        <v>0.08</v>
      </c>
      <c r="I9" s="112">
        <f>G9*H9</f>
        <v>0</v>
      </c>
      <c r="J9" s="112">
        <f>G9+I9</f>
        <v>0</v>
      </c>
      <c r="K9" s="112">
        <f>F9*G9</f>
        <v>0</v>
      </c>
      <c r="L9" s="112">
        <f>K9*H9</f>
        <v>0</v>
      </c>
      <c r="M9" s="112">
        <f>K9+L9</f>
        <v>0</v>
      </c>
    </row>
    <row r="10" spans="1:13" ht="25.5">
      <c r="A10" s="35">
        <v>2</v>
      </c>
      <c r="B10" s="38" t="s">
        <v>37</v>
      </c>
      <c r="C10" s="39"/>
      <c r="D10" s="37"/>
      <c r="E10" s="12" t="s">
        <v>17</v>
      </c>
      <c r="F10" s="37">
        <v>10</v>
      </c>
      <c r="G10" s="40"/>
      <c r="H10" s="15">
        <v>0.08</v>
      </c>
      <c r="I10" s="112">
        <f>G10*H10</f>
        <v>0</v>
      </c>
      <c r="J10" s="112">
        <f>G10+I10</f>
        <v>0</v>
      </c>
      <c r="K10" s="112">
        <f>F10*G10</f>
        <v>0</v>
      </c>
      <c r="L10" s="112">
        <f>K10*H10</f>
        <v>0</v>
      </c>
      <c r="M10" s="112">
        <f>K10+L10</f>
        <v>0</v>
      </c>
    </row>
    <row r="11" spans="1:13" ht="25.5">
      <c r="A11" s="35">
        <v>3</v>
      </c>
      <c r="B11" s="38" t="s">
        <v>38</v>
      </c>
      <c r="C11" s="39"/>
      <c r="D11" s="37"/>
      <c r="E11" s="12" t="s">
        <v>17</v>
      </c>
      <c r="F11" s="37">
        <v>10</v>
      </c>
      <c r="G11" s="40"/>
      <c r="H11" s="15">
        <v>0.08</v>
      </c>
      <c r="I11" s="112">
        <f>G11*H11</f>
        <v>0</v>
      </c>
      <c r="J11" s="112">
        <f>G11+I11</f>
        <v>0</v>
      </c>
      <c r="K11" s="112">
        <f>F11*G11</f>
        <v>0</v>
      </c>
      <c r="L11" s="112">
        <f>K11*H11</f>
        <v>0</v>
      </c>
      <c r="M11" s="112">
        <f>K11+L11</f>
        <v>0</v>
      </c>
    </row>
    <row r="12" spans="1:13" ht="25.5">
      <c r="A12" s="35">
        <v>4</v>
      </c>
      <c r="B12" s="38" t="s">
        <v>39</v>
      </c>
      <c r="C12" s="39"/>
      <c r="D12" s="37"/>
      <c r="E12" s="12" t="s">
        <v>17</v>
      </c>
      <c r="F12" s="37">
        <v>10</v>
      </c>
      <c r="G12" s="40"/>
      <c r="H12" s="15">
        <v>0.08</v>
      </c>
      <c r="I12" s="112">
        <f>G12*H12</f>
        <v>0</v>
      </c>
      <c r="J12" s="112">
        <f>G12+I12</f>
        <v>0</v>
      </c>
      <c r="K12" s="112">
        <f>F12*G12</f>
        <v>0</v>
      </c>
      <c r="L12" s="112">
        <f>K12*H12</f>
        <v>0</v>
      </c>
      <c r="M12" s="112">
        <f>K12+L12</f>
        <v>0</v>
      </c>
    </row>
    <row r="13" spans="1:13" ht="12.75">
      <c r="A13" s="41">
        <v>5</v>
      </c>
      <c r="B13" s="38" t="s">
        <v>40</v>
      </c>
      <c r="C13" s="42"/>
      <c r="D13" s="13"/>
      <c r="E13" s="12" t="s">
        <v>17</v>
      </c>
      <c r="F13" s="12">
        <v>10</v>
      </c>
      <c r="G13" s="16"/>
      <c r="H13" s="15">
        <v>0.08</v>
      </c>
      <c r="I13" s="112">
        <f>G13*H13</f>
        <v>0</v>
      </c>
      <c r="J13" s="112">
        <f>G13+I13</f>
        <v>0</v>
      </c>
      <c r="K13" s="112">
        <f>F13*G13</f>
        <v>0</v>
      </c>
      <c r="L13" s="112">
        <f>K13*H13</f>
        <v>0</v>
      </c>
      <c r="M13" s="112">
        <f>K13+L13</f>
        <v>0</v>
      </c>
    </row>
    <row r="14" spans="1:13" ht="12.75">
      <c r="A14" s="32"/>
      <c r="B14" s="33"/>
      <c r="C14" s="33"/>
      <c r="D14" s="33"/>
      <c r="E14" s="32"/>
      <c r="F14" s="32"/>
      <c r="G14" s="7"/>
      <c r="H14" s="7"/>
      <c r="I14" s="226" t="s">
        <v>18</v>
      </c>
      <c r="J14" s="227"/>
      <c r="K14" s="227"/>
      <c r="L14" s="228"/>
      <c r="M14" s="182">
        <f>SUM(K9:K13)</f>
        <v>0</v>
      </c>
    </row>
    <row r="15" spans="1:13" ht="12.75">
      <c r="A15" s="32"/>
      <c r="B15" s="33"/>
      <c r="C15" s="33"/>
      <c r="D15" s="33"/>
      <c r="E15" s="32"/>
      <c r="F15" s="32"/>
      <c r="G15" s="7"/>
      <c r="H15" s="7"/>
      <c r="I15" s="226" t="s">
        <v>19</v>
      </c>
      <c r="J15" s="227"/>
      <c r="K15" s="227"/>
      <c r="L15" s="228"/>
      <c r="M15" s="182">
        <f>SUM(L9:L13)</f>
        <v>0</v>
      </c>
    </row>
    <row r="16" spans="1:13" ht="27.75" customHeight="1">
      <c r="A16" s="7"/>
      <c r="B16" s="19" t="s">
        <v>20</v>
      </c>
      <c r="C16" s="27"/>
      <c r="D16" s="27"/>
      <c r="E16" s="7"/>
      <c r="F16" s="7"/>
      <c r="G16" s="7"/>
      <c r="H16" s="7"/>
      <c r="I16" s="226" t="s">
        <v>21</v>
      </c>
      <c r="J16" s="227"/>
      <c r="K16" s="227"/>
      <c r="L16" s="229"/>
      <c r="M16" s="183">
        <f>M14+M15</f>
        <v>0</v>
      </c>
    </row>
    <row r="18" spans="2:18" ht="12.75">
      <c r="B18" s="146" t="s">
        <v>425</v>
      </c>
      <c r="M18" s="61"/>
      <c r="N18" s="61"/>
      <c r="O18" s="61"/>
      <c r="P18" s="61"/>
      <c r="Q18" s="61"/>
      <c r="R18" s="61"/>
    </row>
    <row r="19" spans="2:18" ht="12.75">
      <c r="B19" s="146" t="s">
        <v>426</v>
      </c>
      <c r="M19" s="61"/>
      <c r="N19" s="61"/>
      <c r="O19" s="61"/>
      <c r="P19" s="61"/>
      <c r="Q19" s="61"/>
      <c r="R19" s="61"/>
    </row>
    <row r="20" spans="2:18" ht="12.75">
      <c r="B20" s="146" t="s">
        <v>427</v>
      </c>
      <c r="M20" s="61"/>
      <c r="N20" s="61"/>
      <c r="O20" s="61"/>
      <c r="P20" s="61"/>
      <c r="Q20" s="61"/>
      <c r="R20" s="61"/>
    </row>
  </sheetData>
  <mergeCells count="4">
    <mergeCell ref="I14:L14"/>
    <mergeCell ref="I15:L15"/>
    <mergeCell ref="I16:L16"/>
    <mergeCell ref="B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24" sqref="I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70"/>
      <c r="B4" s="23" t="s">
        <v>243</v>
      </c>
      <c r="C4" s="170" t="s">
        <v>244</v>
      </c>
      <c r="D4" s="107"/>
      <c r="E4" s="31"/>
      <c r="F4" s="108"/>
      <c r="G4" s="80"/>
      <c r="H4" s="80"/>
      <c r="I4" s="80"/>
      <c r="J4" s="80"/>
      <c r="K4" s="80"/>
      <c r="L4" s="80"/>
      <c r="M4" s="80"/>
    </row>
    <row r="5" spans="1:13" ht="12.75">
      <c r="A5" s="110"/>
      <c r="B5" s="18"/>
      <c r="C5" s="18"/>
      <c r="D5" s="18"/>
      <c r="E5" s="19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77">
        <v>1</v>
      </c>
      <c r="B8" s="77" t="s">
        <v>244</v>
      </c>
      <c r="C8" s="77"/>
      <c r="D8" s="77"/>
      <c r="E8" s="77" t="s">
        <v>17</v>
      </c>
      <c r="F8" s="77">
        <v>50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48"/>
      <c r="B9" s="48"/>
      <c r="C9" s="48"/>
      <c r="D9" s="48"/>
      <c r="E9" s="19"/>
      <c r="F9" s="6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19"/>
      <c r="F10" s="6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27" customHeight="1">
      <c r="A11" s="48"/>
      <c r="B11" s="56" t="s">
        <v>129</v>
      </c>
      <c r="C11" s="48"/>
      <c r="D11" s="48"/>
      <c r="E11" s="19"/>
      <c r="F11" s="6"/>
      <c r="G11" s="82"/>
      <c r="H11" s="86"/>
      <c r="I11" s="263" t="s">
        <v>132</v>
      </c>
      <c r="J11" s="247"/>
      <c r="K11" s="247"/>
      <c r="L11" s="237"/>
      <c r="M11" s="116">
        <f>M9+M10</f>
        <v>0</v>
      </c>
    </row>
    <row r="12" spans="1:13" ht="12.75">
      <c r="A12" s="48"/>
      <c r="B12" s="48"/>
      <c r="C12" s="48"/>
      <c r="D12" s="48"/>
      <c r="E12" s="19"/>
      <c r="F12" s="6"/>
      <c r="G12" s="82"/>
      <c r="H12" s="86"/>
      <c r="I12" s="102"/>
      <c r="J12" s="124"/>
      <c r="K12" s="124"/>
      <c r="L12" s="124"/>
      <c r="M12" s="169"/>
    </row>
    <row r="13" spans="1:13" ht="12.75">
      <c r="A13" s="48"/>
      <c r="B13" s="48"/>
      <c r="C13" s="48"/>
      <c r="D13" s="48"/>
      <c r="E13" s="19"/>
      <c r="F13" s="6"/>
      <c r="G13" s="82"/>
      <c r="H13" s="86"/>
      <c r="I13" s="102"/>
      <c r="J13" s="124"/>
      <c r="K13" s="124"/>
      <c r="L13" s="124"/>
      <c r="M13" s="169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2:18" ht="12.75">
      <c r="B18" s="146"/>
      <c r="M18" s="61"/>
      <c r="N18" s="61"/>
      <c r="O18" s="61"/>
      <c r="P18" s="61"/>
      <c r="Q18" s="61"/>
      <c r="R18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G26" sqref="G25:G26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70"/>
      <c r="B4" s="23" t="s">
        <v>245</v>
      </c>
      <c r="C4" s="170" t="s">
        <v>246</v>
      </c>
      <c r="D4" s="107"/>
      <c r="E4" s="31"/>
      <c r="F4" s="108"/>
      <c r="G4" s="80"/>
      <c r="H4" s="80"/>
      <c r="I4" s="80"/>
      <c r="J4" s="80"/>
      <c r="K4" s="80"/>
      <c r="L4" s="80"/>
      <c r="M4" s="80"/>
    </row>
    <row r="5" spans="1:13" ht="12.75">
      <c r="A5" s="110"/>
      <c r="B5" s="18"/>
      <c r="C5" s="18"/>
      <c r="D5" s="18"/>
      <c r="E5" s="19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77">
        <v>1</v>
      </c>
      <c r="B8" s="77" t="s">
        <v>246</v>
      </c>
      <c r="C8" s="77"/>
      <c r="D8" s="77"/>
      <c r="E8" s="77" t="s">
        <v>17</v>
      </c>
      <c r="F8" s="77">
        <v>50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18"/>
      <c r="B9" s="7"/>
      <c r="C9" s="7"/>
      <c r="D9" s="7"/>
      <c r="E9" s="7"/>
      <c r="F9" s="7"/>
      <c r="G9" s="82"/>
      <c r="H9" s="86"/>
      <c r="I9" s="226" t="s">
        <v>18</v>
      </c>
      <c r="J9" s="227"/>
      <c r="K9" s="227"/>
      <c r="L9" s="236"/>
      <c r="M9" s="99">
        <f>K8</f>
        <v>0</v>
      </c>
    </row>
    <row r="10" spans="1:13" ht="12.75">
      <c r="A10" s="18"/>
      <c r="B10" s="56"/>
      <c r="C10" s="7"/>
      <c r="D10" s="7"/>
      <c r="E10" s="7"/>
      <c r="F10" s="7"/>
      <c r="G10" s="82"/>
      <c r="H10" s="86"/>
      <c r="I10" s="226" t="s">
        <v>19</v>
      </c>
      <c r="J10" s="227"/>
      <c r="K10" s="227"/>
      <c r="L10" s="236"/>
      <c r="M10" s="99">
        <f>L8</f>
        <v>0</v>
      </c>
    </row>
    <row r="11" spans="1:13" ht="33" customHeight="1">
      <c r="A11" s="18"/>
      <c r="B11" s="56" t="s">
        <v>129</v>
      </c>
      <c r="C11" s="7"/>
      <c r="D11" s="7"/>
      <c r="E11" s="7"/>
      <c r="F11" s="7"/>
      <c r="G11" s="82"/>
      <c r="H11" s="86"/>
      <c r="I11" s="246" t="s">
        <v>132</v>
      </c>
      <c r="J11" s="258"/>
      <c r="K11" s="258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2">
      <selection activeCell="L23" sqref="L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247</v>
      </c>
      <c r="C4" s="147" t="s">
        <v>248</v>
      </c>
      <c r="D4" s="85"/>
      <c r="E4" s="85"/>
      <c r="F4" s="108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83">
        <v>1</v>
      </c>
      <c r="B8" s="77" t="s">
        <v>249</v>
      </c>
      <c r="C8" s="77"/>
      <c r="D8" s="77"/>
      <c r="E8" s="77" t="s">
        <v>17</v>
      </c>
      <c r="F8" s="77">
        <v>100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18"/>
      <c r="B9" s="18"/>
      <c r="C9" s="18"/>
      <c r="D9" s="18"/>
      <c r="E9" s="18"/>
      <c r="F9" s="6"/>
      <c r="G9" s="82"/>
      <c r="H9" s="86"/>
      <c r="I9" s="226" t="s">
        <v>18</v>
      </c>
      <c r="J9" s="227"/>
      <c r="K9" s="215"/>
      <c r="L9" s="99"/>
      <c r="M9" s="99">
        <f>K8</f>
        <v>0</v>
      </c>
    </row>
    <row r="10" spans="1:13" ht="12.75">
      <c r="A10" s="18"/>
      <c r="B10" s="56"/>
      <c r="C10" s="18"/>
      <c r="D10" s="18"/>
      <c r="E10" s="18"/>
      <c r="F10" s="6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4.5" customHeight="1">
      <c r="A11" s="18"/>
      <c r="B11" s="56" t="s">
        <v>129</v>
      </c>
      <c r="C11" s="18"/>
      <c r="D11" s="18"/>
      <c r="E11" s="18"/>
      <c r="F11" s="6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</sheetData>
  <mergeCells count="3">
    <mergeCell ref="I10:L10"/>
    <mergeCell ref="I11:L11"/>
    <mergeCell ref="I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F29" sqref="F29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250</v>
      </c>
      <c r="C4" s="147" t="s">
        <v>251</v>
      </c>
      <c r="D4" s="85"/>
      <c r="E4" s="85"/>
      <c r="F4" s="108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6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75" customHeight="1">
      <c r="A8" s="252" t="s">
        <v>439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77">
        <v>2</v>
      </c>
      <c r="B9" s="111" t="s">
        <v>437</v>
      </c>
      <c r="C9" s="111"/>
      <c r="D9" s="111"/>
      <c r="E9" s="77" t="s">
        <v>17</v>
      </c>
      <c r="F9" s="77">
        <v>1000</v>
      </c>
      <c r="G9" s="112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77">
        <v>3</v>
      </c>
      <c r="B10" s="111" t="s">
        <v>252</v>
      </c>
      <c r="C10" s="111"/>
      <c r="D10" s="111"/>
      <c r="E10" s="77" t="s">
        <v>17</v>
      </c>
      <c r="F10" s="77">
        <v>500</v>
      </c>
      <c r="G10" s="112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32.25" customHeight="1">
      <c r="A11" s="252" t="s">
        <v>438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3" ht="12.75">
      <c r="A12" s="77">
        <v>2</v>
      </c>
      <c r="B12" s="111" t="s">
        <v>437</v>
      </c>
      <c r="C12" s="111"/>
      <c r="D12" s="111"/>
      <c r="E12" s="77" t="s">
        <v>17</v>
      </c>
      <c r="F12" s="77">
        <v>15</v>
      </c>
      <c r="G12" s="112"/>
      <c r="H12" s="101">
        <v>0.08</v>
      </c>
      <c r="I12" s="84">
        <f>G12*H12</f>
        <v>0</v>
      </c>
      <c r="J12" s="84">
        <f>G12+I12</f>
        <v>0</v>
      </c>
      <c r="K12" s="103">
        <f>F12*G12</f>
        <v>0</v>
      </c>
      <c r="L12" s="84">
        <f>K12*H12</f>
        <v>0</v>
      </c>
      <c r="M12" s="84">
        <f>K12+L12</f>
        <v>0</v>
      </c>
    </row>
    <row r="13" spans="1:13" ht="12.75">
      <c r="A13" s="77">
        <v>3</v>
      </c>
      <c r="B13" s="111" t="s">
        <v>252</v>
      </c>
      <c r="C13" s="111"/>
      <c r="D13" s="111"/>
      <c r="E13" s="77" t="s">
        <v>17</v>
      </c>
      <c r="F13" s="77">
        <v>10</v>
      </c>
      <c r="G13" s="112"/>
      <c r="H13" s="101">
        <v>0.08</v>
      </c>
      <c r="I13" s="84">
        <f>G13*H13</f>
        <v>0</v>
      </c>
      <c r="J13" s="84">
        <f>G13+I13</f>
        <v>0</v>
      </c>
      <c r="K13" s="103">
        <f>F13*G13</f>
        <v>0</v>
      </c>
      <c r="L13" s="84">
        <f>K13*H13</f>
        <v>0</v>
      </c>
      <c r="M13" s="84">
        <f>K13+L13</f>
        <v>0</v>
      </c>
    </row>
    <row r="14" spans="1:13" ht="12.75">
      <c r="A14" s="77">
        <v>4</v>
      </c>
      <c r="B14" s="111" t="s">
        <v>253</v>
      </c>
      <c r="C14" s="111"/>
      <c r="D14" s="111"/>
      <c r="E14" s="77" t="s">
        <v>17</v>
      </c>
      <c r="F14" s="77">
        <v>40</v>
      </c>
      <c r="G14" s="112"/>
      <c r="H14" s="101">
        <v>0.08</v>
      </c>
      <c r="I14" s="84">
        <f>G14*H14</f>
        <v>0</v>
      </c>
      <c r="J14" s="84">
        <f>G14+I14</f>
        <v>0</v>
      </c>
      <c r="K14" s="103">
        <f>F14*G14</f>
        <v>0</v>
      </c>
      <c r="L14" s="84">
        <f>K14*H14</f>
        <v>0</v>
      </c>
      <c r="M14" s="84">
        <f>K14+L14</f>
        <v>0</v>
      </c>
    </row>
    <row r="15" spans="1:13" ht="12.75">
      <c r="A15" s="48"/>
      <c r="B15" s="48"/>
      <c r="C15" s="48"/>
      <c r="D15" s="48"/>
      <c r="E15" s="48"/>
      <c r="F15" s="6"/>
      <c r="G15" s="82"/>
      <c r="H15" s="86"/>
      <c r="I15" s="226" t="s">
        <v>18</v>
      </c>
      <c r="J15" s="245"/>
      <c r="K15" s="245"/>
      <c r="L15" s="236"/>
      <c r="M15" s="99">
        <f>SUM(K9:K10)+SUM(K12:K14)</f>
        <v>0</v>
      </c>
    </row>
    <row r="16" spans="1:13" ht="12.75">
      <c r="A16" s="48"/>
      <c r="B16" s="56"/>
      <c r="C16" s="48"/>
      <c r="D16" s="48"/>
      <c r="E16" s="48"/>
      <c r="F16" s="6"/>
      <c r="G16" s="82"/>
      <c r="H16" s="86"/>
      <c r="I16" s="226" t="s">
        <v>19</v>
      </c>
      <c r="J16" s="245"/>
      <c r="K16" s="245"/>
      <c r="L16" s="236"/>
      <c r="M16" s="99">
        <f>SUM(L9:L10)+SUM(L12:L14)</f>
        <v>0</v>
      </c>
    </row>
    <row r="17" spans="1:13" ht="12.75">
      <c r="A17" s="48"/>
      <c r="B17" s="56" t="s">
        <v>129</v>
      </c>
      <c r="C17" s="48"/>
      <c r="D17" s="48"/>
      <c r="E17" s="48"/>
      <c r="F17" s="6"/>
      <c r="G17" s="82"/>
      <c r="H17" s="86"/>
      <c r="I17" s="246" t="s">
        <v>132</v>
      </c>
      <c r="J17" s="247"/>
      <c r="K17" s="247"/>
      <c r="L17" s="237"/>
      <c r="M17" s="100">
        <f>M15+M16</f>
        <v>0</v>
      </c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2:18" ht="12.75">
      <c r="B20" s="146" t="s">
        <v>425</v>
      </c>
      <c r="M20" s="61"/>
      <c r="N20" s="61"/>
      <c r="O20" s="61"/>
      <c r="P20" s="61"/>
      <c r="Q20" s="61"/>
      <c r="R20" s="61"/>
    </row>
    <row r="21" spans="2:18" ht="12.75">
      <c r="B21" s="146" t="s">
        <v>426</v>
      </c>
      <c r="M21" s="61"/>
      <c r="N21" s="61"/>
      <c r="O21" s="61"/>
      <c r="P21" s="61"/>
      <c r="Q21" s="61"/>
      <c r="R21" s="61"/>
    </row>
    <row r="22" spans="2:18" ht="12.75">
      <c r="B22" s="146" t="s">
        <v>427</v>
      </c>
      <c r="M22" s="61"/>
      <c r="N22" s="61"/>
      <c r="O22" s="61"/>
      <c r="P22" s="61"/>
      <c r="Q22" s="61"/>
      <c r="R22" s="61"/>
    </row>
    <row r="23" spans="1:13" ht="12.75">
      <c r="A23" s="71"/>
      <c r="E23" s="61"/>
      <c r="F23" s="61"/>
      <c r="G23" s="61"/>
      <c r="H23" s="61"/>
      <c r="I23" s="61"/>
      <c r="J23" s="61"/>
      <c r="K23" s="61"/>
      <c r="L23" s="61"/>
      <c r="M23" s="61"/>
    </row>
  </sheetData>
  <mergeCells count="5">
    <mergeCell ref="I17:L17"/>
    <mergeCell ref="A8:M8"/>
    <mergeCell ref="A11:M11"/>
    <mergeCell ref="I15:L15"/>
    <mergeCell ref="I16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J24" sqref="J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254</v>
      </c>
      <c r="C4" s="147" t="s">
        <v>255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83">
        <v>1</v>
      </c>
      <c r="B8" s="77" t="s">
        <v>256</v>
      </c>
      <c r="C8" s="77"/>
      <c r="D8" s="77"/>
      <c r="E8" s="77" t="s">
        <v>17</v>
      </c>
      <c r="F8" s="77">
        <v>15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48"/>
      <c r="B9" s="48"/>
      <c r="C9" s="48"/>
      <c r="D9" s="48"/>
      <c r="E9" s="48"/>
      <c r="F9" s="48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27"/>
      <c r="K10" s="227"/>
      <c r="L10" s="236"/>
      <c r="M10" s="99">
        <f>L8</f>
        <v>0</v>
      </c>
    </row>
    <row r="11" spans="1:13" ht="27.75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3">
    <mergeCell ref="I10:L10"/>
    <mergeCell ref="I9:L9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25" sqref="I25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257</v>
      </c>
      <c r="C4" s="147" t="s">
        <v>258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83">
        <v>1</v>
      </c>
      <c r="B8" s="77" t="s">
        <v>258</v>
      </c>
      <c r="C8" s="77"/>
      <c r="D8" s="77"/>
      <c r="E8" s="77" t="s">
        <v>17</v>
      </c>
      <c r="F8" s="77">
        <v>50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48"/>
      <c r="B9" s="48"/>
      <c r="C9" s="48"/>
      <c r="D9" s="48"/>
      <c r="E9" s="48"/>
      <c r="F9" s="48"/>
      <c r="G9" s="82"/>
      <c r="H9" s="86"/>
      <c r="I9" s="226" t="s">
        <v>18</v>
      </c>
      <c r="J9" s="227"/>
      <c r="K9" s="227"/>
      <c r="L9" s="236"/>
      <c r="M9" s="99">
        <f>K8</f>
        <v>0</v>
      </c>
    </row>
    <row r="10" spans="1:13" ht="12.75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27"/>
      <c r="K10" s="227"/>
      <c r="L10" s="236"/>
      <c r="M10" s="99">
        <f>L8</f>
        <v>0</v>
      </c>
    </row>
    <row r="11" spans="1:13" ht="36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259</v>
      </c>
      <c r="J11" s="258"/>
      <c r="K11" s="258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M25" sqref="M25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8"/>
      <c r="B4" s="23" t="s">
        <v>260</v>
      </c>
      <c r="C4" s="8" t="s">
        <v>261</v>
      </c>
      <c r="D4" s="108"/>
      <c r="E4" s="108"/>
      <c r="F4" s="108"/>
      <c r="G4" s="80"/>
      <c r="H4" s="80"/>
      <c r="I4" s="80"/>
      <c r="J4" s="80"/>
      <c r="K4" s="80"/>
      <c r="L4" s="80"/>
      <c r="M4" s="80"/>
    </row>
    <row r="5" spans="1:13" ht="12.75">
      <c r="A5" s="113"/>
      <c r="B5" s="6"/>
      <c r="C5" s="6"/>
      <c r="D5" s="6"/>
      <c r="E5" s="6"/>
      <c r="F5" s="6"/>
      <c r="G5" s="20"/>
      <c r="H5" s="20"/>
      <c r="I5" s="20"/>
      <c r="J5" s="20"/>
      <c r="K5" s="20"/>
      <c r="L5" s="20"/>
      <c r="M5" s="20"/>
    </row>
    <row r="6" spans="1:13" ht="36">
      <c r="A6" s="114" t="s">
        <v>3</v>
      </c>
      <c r="B6" s="114" t="s">
        <v>4</v>
      </c>
      <c r="C6" s="114" t="s">
        <v>5</v>
      </c>
      <c r="D6" s="114" t="s">
        <v>124</v>
      </c>
      <c r="E6" s="114" t="s">
        <v>7</v>
      </c>
      <c r="F6" s="114" t="s">
        <v>8</v>
      </c>
      <c r="G6" s="115" t="s">
        <v>9</v>
      </c>
      <c r="H6" s="114" t="s">
        <v>10</v>
      </c>
      <c r="I6" s="114" t="s">
        <v>11</v>
      </c>
      <c r="J6" s="114" t="s">
        <v>12</v>
      </c>
      <c r="K6" s="114" t="s">
        <v>13</v>
      </c>
      <c r="L6" s="114" t="s">
        <v>14</v>
      </c>
      <c r="M6" s="114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90.75" customHeight="1">
      <c r="A8" s="83">
        <v>1</v>
      </c>
      <c r="B8" s="88" t="s">
        <v>428</v>
      </c>
      <c r="C8" s="77"/>
      <c r="D8" s="77"/>
      <c r="E8" s="77" t="s">
        <v>17</v>
      </c>
      <c r="F8" s="77">
        <v>10</v>
      </c>
      <c r="G8" s="116"/>
      <c r="H8" s="101">
        <v>0.08</v>
      </c>
      <c r="I8" s="116">
        <f>G8*H8</f>
        <v>0</v>
      </c>
      <c r="J8" s="116">
        <f>G8+I8</f>
        <v>0</v>
      </c>
      <c r="K8" s="103">
        <f>F8*G8</f>
        <v>0</v>
      </c>
      <c r="L8" s="116">
        <f>K8*H8</f>
        <v>0</v>
      </c>
      <c r="M8" s="116">
        <f>K8+L8</f>
        <v>0</v>
      </c>
    </row>
    <row r="9" spans="1:13" ht="15">
      <c r="A9" s="6"/>
      <c r="B9" s="6"/>
      <c r="C9" s="6"/>
      <c r="D9" s="6"/>
      <c r="E9" s="6"/>
      <c r="F9" s="6"/>
      <c r="G9" s="82"/>
      <c r="H9" s="117"/>
      <c r="I9" s="246" t="s">
        <v>18</v>
      </c>
      <c r="J9" s="266"/>
      <c r="K9" s="266"/>
      <c r="L9" s="267"/>
      <c r="M9" s="99">
        <f>K8</f>
        <v>0</v>
      </c>
    </row>
    <row r="10" spans="1:13" ht="12.75">
      <c r="A10" s="6"/>
      <c r="B10" s="56"/>
      <c r="C10" s="6"/>
      <c r="D10" s="6"/>
      <c r="E10" s="6"/>
      <c r="F10" s="6"/>
      <c r="G10" s="82"/>
      <c r="H10" s="117"/>
      <c r="I10" s="246" t="s">
        <v>19</v>
      </c>
      <c r="J10" s="258"/>
      <c r="K10" s="258"/>
      <c r="L10" s="236"/>
      <c r="M10" s="99">
        <f>L8</f>
        <v>0</v>
      </c>
    </row>
    <row r="11" spans="1:13" ht="39" customHeight="1">
      <c r="A11" s="6"/>
      <c r="B11" s="56" t="s">
        <v>129</v>
      </c>
      <c r="C11" s="6"/>
      <c r="D11" s="6"/>
      <c r="E11" s="6"/>
      <c r="F11" s="6"/>
      <c r="G11" s="82"/>
      <c r="H11" s="117"/>
      <c r="I11" s="246" t="s">
        <v>132</v>
      </c>
      <c r="J11" s="264"/>
      <c r="K11" s="264"/>
      <c r="L11" s="265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I9" sqref="I9:M16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262</v>
      </c>
      <c r="C4" s="147" t="s">
        <v>263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45">
        <v>1</v>
      </c>
      <c r="B8" s="252" t="s">
        <v>264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83" t="s">
        <v>168</v>
      </c>
      <c r="B9" s="77" t="s">
        <v>265</v>
      </c>
      <c r="C9" s="77"/>
      <c r="D9" s="77"/>
      <c r="E9" s="77" t="s">
        <v>17</v>
      </c>
      <c r="F9" s="77">
        <v>50</v>
      </c>
      <c r="G9" s="84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83" t="s">
        <v>170</v>
      </c>
      <c r="B10" s="77" t="s">
        <v>266</v>
      </c>
      <c r="C10" s="77"/>
      <c r="D10" s="77"/>
      <c r="E10" s="77" t="s">
        <v>17</v>
      </c>
      <c r="F10" s="77">
        <v>50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83" t="s">
        <v>176</v>
      </c>
      <c r="B11" s="77" t="s">
        <v>267</v>
      </c>
      <c r="C11" s="77"/>
      <c r="D11" s="77"/>
      <c r="E11" s="77" t="s">
        <v>17</v>
      </c>
      <c r="F11" s="77">
        <v>30</v>
      </c>
      <c r="G11" s="84"/>
      <c r="H11" s="101">
        <v>0.08</v>
      </c>
      <c r="I11" s="84">
        <f>G11*H11</f>
        <v>0</v>
      </c>
      <c r="J11" s="84">
        <f>G11+I11</f>
        <v>0</v>
      </c>
      <c r="K11" s="103">
        <f>F11*G11</f>
        <v>0</v>
      </c>
      <c r="L11" s="84">
        <f>K11*H11</f>
        <v>0</v>
      </c>
      <c r="M11" s="84">
        <f>K11+L11</f>
        <v>0</v>
      </c>
    </row>
    <row r="12" spans="1:13" ht="12.75">
      <c r="A12" s="83" t="s">
        <v>268</v>
      </c>
      <c r="B12" s="77" t="s">
        <v>269</v>
      </c>
      <c r="C12" s="77"/>
      <c r="D12" s="77"/>
      <c r="E12" s="77" t="s">
        <v>17</v>
      </c>
      <c r="F12" s="77">
        <v>30</v>
      </c>
      <c r="G12" s="84"/>
      <c r="H12" s="101">
        <v>0.08</v>
      </c>
      <c r="I12" s="84">
        <f>G12*H12</f>
        <v>0</v>
      </c>
      <c r="J12" s="84">
        <f>G12+I12</f>
        <v>0</v>
      </c>
      <c r="K12" s="103">
        <f>F12*G12</f>
        <v>0</v>
      </c>
      <c r="L12" s="84">
        <f>K12*H12</f>
        <v>0</v>
      </c>
      <c r="M12" s="84">
        <f>K12+L12</f>
        <v>0</v>
      </c>
    </row>
    <row r="13" spans="1:13" ht="12.75">
      <c r="A13" s="83" t="s">
        <v>270</v>
      </c>
      <c r="B13" s="77" t="s">
        <v>271</v>
      </c>
      <c r="C13" s="77"/>
      <c r="D13" s="77"/>
      <c r="E13" s="77" t="s">
        <v>17</v>
      </c>
      <c r="F13" s="77">
        <v>20</v>
      </c>
      <c r="G13" s="84"/>
      <c r="H13" s="101">
        <v>0.08</v>
      </c>
      <c r="I13" s="84">
        <f>G13*H13</f>
        <v>0</v>
      </c>
      <c r="J13" s="84">
        <f>G13+I13</f>
        <v>0</v>
      </c>
      <c r="K13" s="103">
        <f>F13*G13</f>
        <v>0</v>
      </c>
      <c r="L13" s="84">
        <f>K13*H13</f>
        <v>0</v>
      </c>
      <c r="M13" s="84">
        <f>K13+L13</f>
        <v>0</v>
      </c>
    </row>
    <row r="14" spans="1:13" ht="12.75">
      <c r="A14" s="48"/>
      <c r="B14" s="48"/>
      <c r="C14" s="48"/>
      <c r="D14" s="48"/>
      <c r="E14" s="48"/>
      <c r="F14" s="48"/>
      <c r="G14" s="82"/>
      <c r="H14" s="20"/>
      <c r="I14" s="226" t="s">
        <v>18</v>
      </c>
      <c r="J14" s="245"/>
      <c r="K14" s="245"/>
      <c r="L14" s="236"/>
      <c r="M14" s="99">
        <f>SUM(K9:K13)</f>
        <v>0</v>
      </c>
    </row>
    <row r="15" spans="1:13" ht="12.75">
      <c r="A15" s="48"/>
      <c r="B15" s="56"/>
      <c r="C15" s="48"/>
      <c r="D15" s="48"/>
      <c r="E15" s="48"/>
      <c r="F15" s="48"/>
      <c r="G15" s="20"/>
      <c r="H15" s="20"/>
      <c r="I15" s="226" t="s">
        <v>19</v>
      </c>
      <c r="J15" s="245"/>
      <c r="K15" s="245"/>
      <c r="L15" s="236"/>
      <c r="M15" s="99">
        <f>SUM(L9:L13)</f>
        <v>0</v>
      </c>
    </row>
    <row r="16" spans="1:13" ht="34.5" customHeight="1">
      <c r="A16" s="48"/>
      <c r="B16" s="56" t="s">
        <v>129</v>
      </c>
      <c r="C16" s="48"/>
      <c r="D16" s="48"/>
      <c r="E16" s="48"/>
      <c r="F16" s="48"/>
      <c r="G16" s="20"/>
      <c r="H16" s="20"/>
      <c r="I16" s="246" t="s">
        <v>132</v>
      </c>
      <c r="J16" s="247"/>
      <c r="K16" s="247"/>
      <c r="L16" s="237"/>
      <c r="M16" s="100">
        <f>M14+M15</f>
        <v>0</v>
      </c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2:18" ht="12.75">
      <c r="B19" s="146" t="s">
        <v>425</v>
      </c>
      <c r="M19" s="61"/>
      <c r="N19" s="61"/>
      <c r="O19" s="61"/>
      <c r="P19" s="61"/>
      <c r="Q19" s="61"/>
      <c r="R19" s="61"/>
    </row>
    <row r="20" spans="2:18" ht="12.75">
      <c r="B20" s="146" t="s">
        <v>426</v>
      </c>
      <c r="M20" s="61"/>
      <c r="N20" s="61"/>
      <c r="O20" s="61"/>
      <c r="P20" s="61"/>
      <c r="Q20" s="61"/>
      <c r="R20" s="61"/>
    </row>
    <row r="21" spans="2:18" ht="12.75">
      <c r="B21" s="146" t="s">
        <v>427</v>
      </c>
      <c r="M21" s="61"/>
      <c r="N21" s="61"/>
      <c r="O21" s="61"/>
      <c r="P21" s="61"/>
      <c r="Q21" s="61"/>
      <c r="R21" s="61"/>
    </row>
    <row r="22" spans="1:13" ht="12.75">
      <c r="A22" s="71"/>
      <c r="E22" s="61"/>
      <c r="F22" s="61"/>
      <c r="G22" s="61"/>
      <c r="H22" s="61"/>
      <c r="I22" s="61"/>
      <c r="J22" s="61"/>
      <c r="K22" s="61"/>
      <c r="L22" s="61"/>
      <c r="M22" s="61"/>
    </row>
  </sheetData>
  <mergeCells count="4">
    <mergeCell ref="I14:L14"/>
    <mergeCell ref="I15:L15"/>
    <mergeCell ref="I16:L16"/>
    <mergeCell ref="B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L24" sqref="L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272</v>
      </c>
      <c r="C4" s="147" t="s">
        <v>273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0.75" customHeight="1">
      <c r="A8" s="83">
        <v>1</v>
      </c>
      <c r="B8" s="252" t="s">
        <v>274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83" t="s">
        <v>168</v>
      </c>
      <c r="B9" s="77" t="s">
        <v>275</v>
      </c>
      <c r="C9" s="77"/>
      <c r="D9" s="77"/>
      <c r="E9" s="77" t="s">
        <v>17</v>
      </c>
      <c r="F9" s="77">
        <v>30</v>
      </c>
      <c r="G9" s="84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83" t="s">
        <v>170</v>
      </c>
      <c r="B10" s="77" t="s">
        <v>276</v>
      </c>
      <c r="C10" s="77"/>
      <c r="D10" s="77"/>
      <c r="E10" s="77" t="s">
        <v>17</v>
      </c>
      <c r="F10" s="77">
        <v>30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48"/>
      <c r="B11" s="48"/>
      <c r="C11" s="48"/>
      <c r="D11" s="48"/>
      <c r="E11" s="48"/>
      <c r="F11" s="48"/>
      <c r="G11" s="82"/>
      <c r="H11" s="20"/>
      <c r="I11" s="226" t="s">
        <v>18</v>
      </c>
      <c r="J11" s="227"/>
      <c r="K11" s="227"/>
      <c r="L11" s="236"/>
      <c r="M11" s="99">
        <f>K9+K10</f>
        <v>0</v>
      </c>
    </row>
    <row r="12" spans="1:13" ht="12.75">
      <c r="A12" s="48"/>
      <c r="B12" s="56"/>
      <c r="C12" s="48"/>
      <c r="D12" s="48"/>
      <c r="E12" s="48"/>
      <c r="F12" s="48"/>
      <c r="G12" s="20"/>
      <c r="H12" s="20"/>
      <c r="I12" s="226" t="s">
        <v>19</v>
      </c>
      <c r="J12" s="227"/>
      <c r="K12" s="227"/>
      <c r="L12" s="236"/>
      <c r="M12" s="99">
        <f>L9+L10</f>
        <v>0</v>
      </c>
    </row>
    <row r="13" spans="1:13" ht="38.25" customHeight="1">
      <c r="A13" s="48"/>
      <c r="B13" s="56" t="s">
        <v>129</v>
      </c>
      <c r="C13" s="48"/>
      <c r="D13" s="48"/>
      <c r="E13" s="48"/>
      <c r="F13" s="48"/>
      <c r="G13" s="20"/>
      <c r="H13" s="20"/>
      <c r="I13" s="246" t="s">
        <v>132</v>
      </c>
      <c r="J13" s="258"/>
      <c r="K13" s="258"/>
      <c r="L13" s="237"/>
      <c r="M13" s="100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71"/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4">
    <mergeCell ref="B8:M8"/>
    <mergeCell ref="I11:L11"/>
    <mergeCell ref="I12:L12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L21" sqref="L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277</v>
      </c>
      <c r="C4" s="147" t="s">
        <v>278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83">
        <v>1</v>
      </c>
      <c r="B8" s="77" t="s">
        <v>279</v>
      </c>
      <c r="C8" s="77"/>
      <c r="D8" s="77"/>
      <c r="E8" s="77" t="s">
        <v>17</v>
      </c>
      <c r="F8" s="77">
        <v>500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48"/>
      <c r="B9" s="48"/>
      <c r="C9" s="48"/>
      <c r="D9" s="48"/>
      <c r="E9" s="48"/>
      <c r="F9" s="48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27.75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K26" sqref="K26:K27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41</v>
      </c>
      <c r="C4" s="23" t="s">
        <v>42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37"/>
      <c r="B8" s="233" t="s">
        <v>43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25"/>
    </row>
    <row r="9" spans="1:13" ht="12.75">
      <c r="A9" s="43">
        <v>1</v>
      </c>
      <c r="B9" s="44" t="s">
        <v>44</v>
      </c>
      <c r="C9" s="13"/>
      <c r="D9" s="13"/>
      <c r="E9" s="43" t="s">
        <v>17</v>
      </c>
      <c r="F9" s="43">
        <v>5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43">
        <v>2</v>
      </c>
      <c r="B10" s="44" t="s">
        <v>44</v>
      </c>
      <c r="C10" s="13"/>
      <c r="D10" s="13"/>
      <c r="E10" s="43" t="s">
        <v>17</v>
      </c>
      <c r="F10" s="43">
        <v>5</v>
      </c>
      <c r="G10" s="14"/>
      <c r="H10" s="15">
        <v>0.08</v>
      </c>
      <c r="I10" s="180">
        <f>G10*H10</f>
        <v>0</v>
      </c>
      <c r="J10" s="180">
        <f>G10+I10</f>
        <v>0</v>
      </c>
      <c r="K10" s="181">
        <f>F10*G10</f>
        <v>0</v>
      </c>
      <c r="L10" s="180">
        <f>K10*H10</f>
        <v>0</v>
      </c>
      <c r="M10" s="180">
        <f>K10+L10</f>
        <v>0</v>
      </c>
    </row>
    <row r="11" spans="1:13" ht="12.75">
      <c r="A11" s="43">
        <v>3</v>
      </c>
      <c r="B11" s="44" t="s">
        <v>44</v>
      </c>
      <c r="C11" s="13"/>
      <c r="D11" s="13"/>
      <c r="E11" s="43" t="s">
        <v>17</v>
      </c>
      <c r="F11" s="43">
        <v>5</v>
      </c>
      <c r="G11" s="14"/>
      <c r="H11" s="15">
        <v>0.08</v>
      </c>
      <c r="I11" s="180">
        <f>G11*H11</f>
        <v>0</v>
      </c>
      <c r="J11" s="180">
        <f>G11+I11</f>
        <v>0</v>
      </c>
      <c r="K11" s="181">
        <f>F11*G11</f>
        <v>0</v>
      </c>
      <c r="L11" s="180">
        <f>K11*H11</f>
        <v>0</v>
      </c>
      <c r="M11" s="180">
        <f>K11+L11</f>
        <v>0</v>
      </c>
    </row>
    <row r="12" spans="1:13" ht="12.75">
      <c r="A12" s="43">
        <v>4</v>
      </c>
      <c r="B12" s="44" t="s">
        <v>44</v>
      </c>
      <c r="C12" s="13"/>
      <c r="D12" s="13"/>
      <c r="E12" s="43" t="s">
        <v>17</v>
      </c>
      <c r="F12" s="43">
        <v>5</v>
      </c>
      <c r="G12" s="14"/>
      <c r="H12" s="15">
        <v>0.08</v>
      </c>
      <c r="I12" s="180">
        <f>G12*H12</f>
        <v>0</v>
      </c>
      <c r="J12" s="180">
        <f>G12+I12</f>
        <v>0</v>
      </c>
      <c r="K12" s="181">
        <f>F12*G12</f>
        <v>0</v>
      </c>
      <c r="L12" s="180">
        <f>K12*H12</f>
        <v>0</v>
      </c>
      <c r="M12" s="180">
        <f>K12+L12</f>
        <v>0</v>
      </c>
    </row>
    <row r="13" spans="1:13" ht="12.75">
      <c r="A13" s="21"/>
      <c r="B13" s="27"/>
      <c r="C13" s="27"/>
      <c r="D13" s="27"/>
      <c r="E13" s="7"/>
      <c r="F13" s="7"/>
      <c r="G13" s="7"/>
      <c r="H13" s="7"/>
      <c r="I13" s="226" t="s">
        <v>18</v>
      </c>
      <c r="J13" s="227"/>
      <c r="K13" s="227"/>
      <c r="L13" s="228"/>
      <c r="M13" s="182">
        <f>SUM(K9:K12)</f>
        <v>0</v>
      </c>
    </row>
    <row r="14" spans="1:13" ht="12.75">
      <c r="A14" s="20"/>
      <c r="B14" s="27"/>
      <c r="C14" s="27"/>
      <c r="D14" s="27"/>
      <c r="E14" s="7"/>
      <c r="F14" s="7"/>
      <c r="G14" s="7"/>
      <c r="H14" s="7"/>
      <c r="I14" s="226" t="s">
        <v>19</v>
      </c>
      <c r="J14" s="227"/>
      <c r="K14" s="227"/>
      <c r="L14" s="228"/>
      <c r="M14" s="182">
        <f>SUM(L9:L12)</f>
        <v>0</v>
      </c>
    </row>
    <row r="15" spans="1:13" ht="30" customHeight="1">
      <c r="A15" s="20"/>
      <c r="B15" s="19" t="s">
        <v>20</v>
      </c>
      <c r="C15" s="27"/>
      <c r="D15" s="27"/>
      <c r="E15" s="7"/>
      <c r="F15" s="7"/>
      <c r="G15" s="7"/>
      <c r="H15" s="7"/>
      <c r="I15" s="226" t="s">
        <v>21</v>
      </c>
      <c r="J15" s="227"/>
      <c r="K15" s="227"/>
      <c r="L15" s="229"/>
      <c r="M15" s="183">
        <f>M13+M14</f>
        <v>0</v>
      </c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</sheetData>
  <mergeCells count="4">
    <mergeCell ref="B8:M8"/>
    <mergeCell ref="I13:L13"/>
    <mergeCell ref="I14:L14"/>
    <mergeCell ref="I15:L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M31" sqref="M3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1"/>
      <c r="B4" s="23" t="s">
        <v>280</v>
      </c>
      <c r="C4" s="23" t="s">
        <v>281</v>
      </c>
      <c r="D4" s="23"/>
      <c r="E4" s="23"/>
      <c r="F4" s="23"/>
      <c r="G4" s="108"/>
      <c r="H4" s="108"/>
      <c r="I4" s="80"/>
      <c r="J4" s="80"/>
      <c r="K4" s="80"/>
      <c r="L4" s="80"/>
      <c r="M4" s="80"/>
    </row>
    <row r="5" spans="1:13" ht="12.75">
      <c r="A5" s="57"/>
      <c r="B5" s="57"/>
      <c r="C5" s="9"/>
      <c r="D5" s="9"/>
      <c r="E5" s="9"/>
      <c r="F5" s="9"/>
      <c r="G5" s="6"/>
      <c r="H5" s="6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37" t="s">
        <v>168</v>
      </c>
      <c r="B8" s="268" t="s">
        <v>282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</row>
    <row r="9" spans="1:13" ht="12.75">
      <c r="A9" s="12">
        <v>1</v>
      </c>
      <c r="B9" s="77">
        <v>14</v>
      </c>
      <c r="C9" s="77"/>
      <c r="D9" s="77"/>
      <c r="E9" s="77" t="s">
        <v>17</v>
      </c>
      <c r="F9" s="77">
        <v>600</v>
      </c>
      <c r="G9" s="118"/>
      <c r="H9" s="101">
        <v>0.08</v>
      </c>
      <c r="I9" s="84">
        <f aca="true" t="shared" si="0" ref="I9:I14">G9*H9</f>
        <v>0</v>
      </c>
      <c r="J9" s="84">
        <f aca="true" t="shared" si="1" ref="J9:J14">G9+I9</f>
        <v>0</v>
      </c>
      <c r="K9" s="103">
        <f aca="true" t="shared" si="2" ref="K9:K14">F9*G9</f>
        <v>0</v>
      </c>
      <c r="L9" s="84">
        <f aca="true" t="shared" si="3" ref="L9:L14">K9*H9</f>
        <v>0</v>
      </c>
      <c r="M9" s="84">
        <f aca="true" t="shared" si="4" ref="M9:M14">K9+L9</f>
        <v>0</v>
      </c>
    </row>
    <row r="10" spans="1:13" ht="12.75">
      <c r="A10" s="12">
        <v>2</v>
      </c>
      <c r="B10" s="77">
        <v>16</v>
      </c>
      <c r="C10" s="77"/>
      <c r="D10" s="77"/>
      <c r="E10" s="77" t="s">
        <v>17</v>
      </c>
      <c r="F10" s="77">
        <v>600</v>
      </c>
      <c r="G10" s="118"/>
      <c r="H10" s="101">
        <v>0.08</v>
      </c>
      <c r="I10" s="84">
        <f t="shared" si="0"/>
        <v>0</v>
      </c>
      <c r="J10" s="84">
        <f t="shared" si="1"/>
        <v>0</v>
      </c>
      <c r="K10" s="103">
        <f t="shared" si="2"/>
        <v>0</v>
      </c>
      <c r="L10" s="84">
        <f t="shared" si="3"/>
        <v>0</v>
      </c>
      <c r="M10" s="84">
        <f t="shared" si="4"/>
        <v>0</v>
      </c>
    </row>
    <row r="11" spans="1:13" ht="12.75">
      <c r="A11" s="12">
        <v>3</v>
      </c>
      <c r="B11" s="77">
        <v>18</v>
      </c>
      <c r="C11" s="77"/>
      <c r="D11" s="77"/>
      <c r="E11" s="77" t="s">
        <v>17</v>
      </c>
      <c r="F11" s="77">
        <v>600</v>
      </c>
      <c r="G11" s="118"/>
      <c r="H11" s="101">
        <v>0.08</v>
      </c>
      <c r="I11" s="84">
        <f t="shared" si="0"/>
        <v>0</v>
      </c>
      <c r="J11" s="84">
        <f t="shared" si="1"/>
        <v>0</v>
      </c>
      <c r="K11" s="103">
        <f t="shared" si="2"/>
        <v>0</v>
      </c>
      <c r="L11" s="84">
        <f t="shared" si="3"/>
        <v>0</v>
      </c>
      <c r="M11" s="84">
        <f t="shared" si="4"/>
        <v>0</v>
      </c>
    </row>
    <row r="12" spans="1:13" ht="12.75">
      <c r="A12" s="12">
        <v>4</v>
      </c>
      <c r="B12" s="77">
        <v>20</v>
      </c>
      <c r="C12" s="77"/>
      <c r="D12" s="77"/>
      <c r="E12" s="77" t="s">
        <v>17</v>
      </c>
      <c r="F12" s="77">
        <v>100</v>
      </c>
      <c r="G12" s="118"/>
      <c r="H12" s="101">
        <v>0.08</v>
      </c>
      <c r="I12" s="84">
        <f t="shared" si="0"/>
        <v>0</v>
      </c>
      <c r="J12" s="84">
        <f t="shared" si="1"/>
        <v>0</v>
      </c>
      <c r="K12" s="103">
        <f t="shared" si="2"/>
        <v>0</v>
      </c>
      <c r="L12" s="84">
        <f t="shared" si="3"/>
        <v>0</v>
      </c>
      <c r="M12" s="84">
        <f t="shared" si="4"/>
        <v>0</v>
      </c>
    </row>
    <row r="13" spans="1:13" ht="12.75">
      <c r="A13" s="12">
        <v>5</v>
      </c>
      <c r="B13" s="77">
        <v>28</v>
      </c>
      <c r="C13" s="77"/>
      <c r="D13" s="77"/>
      <c r="E13" s="77" t="s">
        <v>17</v>
      </c>
      <c r="F13" s="77">
        <v>10</v>
      </c>
      <c r="G13" s="118"/>
      <c r="H13" s="101">
        <v>0.08</v>
      </c>
      <c r="I13" s="84">
        <f t="shared" si="0"/>
        <v>0</v>
      </c>
      <c r="J13" s="84">
        <f t="shared" si="1"/>
        <v>0</v>
      </c>
      <c r="K13" s="103">
        <f t="shared" si="2"/>
        <v>0</v>
      </c>
      <c r="L13" s="84">
        <f t="shared" si="3"/>
        <v>0</v>
      </c>
      <c r="M13" s="84">
        <f t="shared" si="4"/>
        <v>0</v>
      </c>
    </row>
    <row r="14" spans="1:13" ht="12.75">
      <c r="A14" s="12">
        <v>6</v>
      </c>
      <c r="B14" s="77">
        <v>30</v>
      </c>
      <c r="C14" s="77"/>
      <c r="D14" s="77"/>
      <c r="E14" s="77" t="s">
        <v>17</v>
      </c>
      <c r="F14" s="77">
        <v>10</v>
      </c>
      <c r="G14" s="118"/>
      <c r="H14" s="101">
        <v>0.08</v>
      </c>
      <c r="I14" s="84">
        <f t="shared" si="0"/>
        <v>0</v>
      </c>
      <c r="J14" s="84">
        <f t="shared" si="1"/>
        <v>0</v>
      </c>
      <c r="K14" s="103">
        <f t="shared" si="2"/>
        <v>0</v>
      </c>
      <c r="L14" s="84">
        <f t="shared" si="3"/>
        <v>0</v>
      </c>
      <c r="M14" s="84">
        <f t="shared" si="4"/>
        <v>0</v>
      </c>
    </row>
    <row r="15" spans="1:13" ht="12.75">
      <c r="A15" s="12">
        <v>7</v>
      </c>
      <c r="B15" s="192">
        <v>36</v>
      </c>
      <c r="C15" s="192"/>
      <c r="D15" s="192"/>
      <c r="E15" s="192" t="s">
        <v>17</v>
      </c>
      <c r="F15" s="192">
        <v>20</v>
      </c>
      <c r="G15" s="118"/>
      <c r="H15" s="101">
        <v>0.08</v>
      </c>
      <c r="I15" s="84">
        <f>G15*H15</f>
        <v>0</v>
      </c>
      <c r="J15" s="84">
        <f>G15+I15</f>
        <v>0</v>
      </c>
      <c r="K15" s="103">
        <f>F15*G15</f>
        <v>0</v>
      </c>
      <c r="L15" s="84">
        <f>K15*H15</f>
        <v>0</v>
      </c>
      <c r="M15" s="84">
        <f>K15+L15</f>
        <v>0</v>
      </c>
    </row>
    <row r="16" spans="1:13" ht="12.75">
      <c r="A16" s="37" t="s">
        <v>170</v>
      </c>
      <c r="B16" s="268" t="s">
        <v>283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ht="12.75">
      <c r="A17" s="12">
        <v>1</v>
      </c>
      <c r="B17" s="77" t="s">
        <v>284</v>
      </c>
      <c r="C17" s="111"/>
      <c r="D17" s="111"/>
      <c r="E17" s="77" t="s">
        <v>17</v>
      </c>
      <c r="F17" s="77">
        <v>200</v>
      </c>
      <c r="G17" s="119"/>
      <c r="H17" s="101">
        <v>0.08</v>
      </c>
      <c r="I17" s="84">
        <f>G17*H17</f>
        <v>0</v>
      </c>
      <c r="J17" s="84">
        <f>G17+I17</f>
        <v>0</v>
      </c>
      <c r="K17" s="103">
        <f>F17*G17</f>
        <v>0</v>
      </c>
      <c r="L17" s="84">
        <f>K17*H17</f>
        <v>0</v>
      </c>
      <c r="M17" s="84">
        <f>K17+L17</f>
        <v>0</v>
      </c>
    </row>
    <row r="18" spans="1:13" ht="12.75">
      <c r="A18" s="12">
        <v>2</v>
      </c>
      <c r="B18" s="77" t="s">
        <v>285</v>
      </c>
      <c r="C18" s="111"/>
      <c r="D18" s="111"/>
      <c r="E18" s="77" t="s">
        <v>17</v>
      </c>
      <c r="F18" s="77">
        <v>200</v>
      </c>
      <c r="G18" s="119"/>
      <c r="H18" s="101">
        <v>0.95</v>
      </c>
      <c r="I18" s="84">
        <f>G18*H18</f>
        <v>0</v>
      </c>
      <c r="J18" s="84">
        <f>G18+I18</f>
        <v>0</v>
      </c>
      <c r="K18" s="103">
        <f>F18*G18</f>
        <v>0</v>
      </c>
      <c r="L18" s="84">
        <f>K18*H18</f>
        <v>0</v>
      </c>
      <c r="M18" s="84">
        <f>K18+L18</f>
        <v>0</v>
      </c>
    </row>
    <row r="19" spans="1:13" ht="12.75">
      <c r="A19" s="12">
        <v>3</v>
      </c>
      <c r="B19" s="77" t="s">
        <v>286</v>
      </c>
      <c r="C19" s="111"/>
      <c r="D19" s="111"/>
      <c r="E19" s="77" t="s">
        <v>17</v>
      </c>
      <c r="F19" s="77">
        <v>200</v>
      </c>
      <c r="G19" s="119"/>
      <c r="H19" s="101">
        <v>0.95</v>
      </c>
      <c r="I19" s="84">
        <f>G19*H19</f>
        <v>0</v>
      </c>
      <c r="J19" s="84">
        <f>G19+I19</f>
        <v>0</v>
      </c>
      <c r="K19" s="103">
        <f>F19*G19</f>
        <v>0</v>
      </c>
      <c r="L19" s="84">
        <f>K19*H19</f>
        <v>0</v>
      </c>
      <c r="M19" s="84">
        <f>K19+L19</f>
        <v>0</v>
      </c>
    </row>
    <row r="20" spans="1:13" ht="12.75">
      <c r="A20" s="48"/>
      <c r="B20" s="48"/>
      <c r="C20" s="48"/>
      <c r="D20" s="48"/>
      <c r="E20" s="19"/>
      <c r="F20" s="6"/>
      <c r="G20" s="120"/>
      <c r="H20" s="86"/>
      <c r="I20" s="226" t="s">
        <v>18</v>
      </c>
      <c r="J20" s="227"/>
      <c r="K20" s="215"/>
      <c r="L20" s="99"/>
      <c r="M20" s="99">
        <f>SUM(K9:K15)+SUM(K17:K19)</f>
        <v>0</v>
      </c>
    </row>
    <row r="21" spans="1:13" ht="12.75">
      <c r="A21" s="48"/>
      <c r="B21" s="56"/>
      <c r="C21" s="48"/>
      <c r="D21" s="48"/>
      <c r="E21" s="19"/>
      <c r="F21" s="6"/>
      <c r="G21" s="82"/>
      <c r="H21" s="86"/>
      <c r="I21" s="226" t="s">
        <v>19</v>
      </c>
      <c r="J21" s="245"/>
      <c r="K21" s="245"/>
      <c r="L21" s="236"/>
      <c r="M21" s="99">
        <f>SUM(L9:L15)+SUM(L17:L19)</f>
        <v>0</v>
      </c>
    </row>
    <row r="22" spans="1:13" ht="32.25" customHeight="1">
      <c r="A22" s="48"/>
      <c r="B22" s="56" t="s">
        <v>129</v>
      </c>
      <c r="C22" s="48"/>
      <c r="D22" s="48"/>
      <c r="E22" s="19"/>
      <c r="F22" s="6"/>
      <c r="G22" s="82"/>
      <c r="H22" s="86"/>
      <c r="I22" s="246" t="s">
        <v>132</v>
      </c>
      <c r="J22" s="247"/>
      <c r="K22" s="247"/>
      <c r="L22" s="237"/>
      <c r="M22" s="100">
        <f>M20+M21</f>
        <v>0</v>
      </c>
    </row>
    <row r="23" spans="1:13" ht="12.75">
      <c r="A23" s="7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2.75">
      <c r="A24" s="71"/>
      <c r="E24" s="61"/>
      <c r="F24" s="61"/>
      <c r="G24" s="61"/>
      <c r="H24" s="61"/>
      <c r="I24" s="61"/>
      <c r="J24" s="61"/>
      <c r="K24" s="61"/>
      <c r="L24" s="61"/>
      <c r="M24" s="61"/>
    </row>
    <row r="25" spans="2:18" ht="12.75">
      <c r="B25" s="146" t="s">
        <v>425</v>
      </c>
      <c r="M25" s="61"/>
      <c r="N25" s="61"/>
      <c r="O25" s="61"/>
      <c r="P25" s="61"/>
      <c r="Q25" s="61"/>
      <c r="R25" s="61"/>
    </row>
    <row r="26" spans="2:18" ht="12.75">
      <c r="B26" s="146" t="s">
        <v>426</v>
      </c>
      <c r="M26" s="61"/>
      <c r="N26" s="61"/>
      <c r="O26" s="61"/>
      <c r="P26" s="61"/>
      <c r="Q26" s="61"/>
      <c r="R26" s="61"/>
    </row>
    <row r="27" spans="2:18" ht="12.75">
      <c r="B27" s="146" t="s">
        <v>427</v>
      </c>
      <c r="M27" s="61"/>
      <c r="N27" s="61"/>
      <c r="O27" s="61"/>
      <c r="P27" s="61"/>
      <c r="Q27" s="61"/>
      <c r="R27" s="61"/>
    </row>
    <row r="28" spans="1:13" ht="12.75">
      <c r="A28" s="71"/>
      <c r="E28" s="61"/>
      <c r="F28" s="61"/>
      <c r="G28" s="61"/>
      <c r="H28" s="61"/>
      <c r="I28" s="61"/>
      <c r="J28" s="61"/>
      <c r="K28" s="61"/>
      <c r="L28" s="61"/>
      <c r="M28" s="61"/>
    </row>
  </sheetData>
  <mergeCells count="5">
    <mergeCell ref="I22:L22"/>
    <mergeCell ref="B8:M8"/>
    <mergeCell ref="B16:M16"/>
    <mergeCell ref="I20:K20"/>
    <mergeCell ref="I21:L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K24" sqref="K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0"/>
      <c r="B4" s="23" t="s">
        <v>287</v>
      </c>
      <c r="C4" s="147" t="s">
        <v>288</v>
      </c>
      <c r="D4" s="85"/>
      <c r="E4" s="85"/>
      <c r="F4" s="85"/>
      <c r="G4" s="85"/>
      <c r="H4" s="108"/>
      <c r="I4" s="80"/>
      <c r="J4" s="80"/>
      <c r="K4" s="80"/>
      <c r="L4" s="80"/>
      <c r="M4" s="80"/>
    </row>
    <row r="5" spans="1:13" ht="12.75">
      <c r="A5" s="58"/>
      <c r="B5" s="48"/>
      <c r="C5" s="48"/>
      <c r="D5" s="48"/>
      <c r="E5" s="48"/>
      <c r="F5" s="48"/>
      <c r="G5" s="48"/>
      <c r="H5" s="6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6" ht="12.75">
      <c r="A8" s="12">
        <v>1</v>
      </c>
      <c r="B8" s="121" t="s">
        <v>289</v>
      </c>
      <c r="C8" s="111"/>
      <c r="D8" s="111"/>
      <c r="E8" s="77" t="s">
        <v>17</v>
      </c>
      <c r="F8" s="77">
        <v>8000</v>
      </c>
      <c r="G8" s="119"/>
      <c r="H8" s="15">
        <v>0.08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  <c r="N8" s="98"/>
      <c r="O8" s="98"/>
      <c r="P8" s="98"/>
    </row>
    <row r="9" spans="1:13" ht="24">
      <c r="A9" s="12">
        <v>3</v>
      </c>
      <c r="B9" s="121" t="s">
        <v>290</v>
      </c>
      <c r="C9" s="111"/>
      <c r="D9" s="111"/>
      <c r="E9" s="77" t="s">
        <v>17</v>
      </c>
      <c r="F9" s="77">
        <v>500</v>
      </c>
      <c r="G9" s="119"/>
      <c r="H9" s="15">
        <v>0.08</v>
      </c>
      <c r="I9" s="84">
        <f>G9*H9</f>
        <v>0</v>
      </c>
      <c r="J9" s="84">
        <f>G9+I9</f>
        <v>0</v>
      </c>
      <c r="K9" s="99">
        <f>F9*G9</f>
        <v>0</v>
      </c>
      <c r="L9" s="84">
        <f>K9*H9</f>
        <v>0</v>
      </c>
      <c r="M9" s="84">
        <f>K9+L9</f>
        <v>0</v>
      </c>
    </row>
    <row r="10" spans="1:13" ht="12.75">
      <c r="A10" s="12">
        <v>4</v>
      </c>
      <c r="B10" s="122" t="s">
        <v>291</v>
      </c>
      <c r="C10" s="122"/>
      <c r="D10" s="111"/>
      <c r="E10" s="77" t="s">
        <v>17</v>
      </c>
      <c r="F10" s="77">
        <v>40000</v>
      </c>
      <c r="G10" s="119"/>
      <c r="H10" s="15">
        <v>0.08</v>
      </c>
      <c r="I10" s="84">
        <f>G10*H10</f>
        <v>0</v>
      </c>
      <c r="J10" s="84">
        <f>G10+I10</f>
        <v>0</v>
      </c>
      <c r="K10" s="99">
        <f>F10*G10</f>
        <v>0</v>
      </c>
      <c r="L10" s="84">
        <f>K10*H10</f>
        <v>0</v>
      </c>
      <c r="M10" s="84">
        <f>K10+L10</f>
        <v>0</v>
      </c>
    </row>
    <row r="11" spans="1:13" ht="12.75">
      <c r="A11" s="48"/>
      <c r="B11" s="48"/>
      <c r="C11" s="48"/>
      <c r="D11" s="48"/>
      <c r="E11" s="48"/>
      <c r="F11" s="6"/>
      <c r="G11" s="120"/>
      <c r="H11" s="86"/>
      <c r="I11" s="226" t="s">
        <v>18</v>
      </c>
      <c r="J11" s="245"/>
      <c r="K11" s="245"/>
      <c r="L11" s="236"/>
      <c r="M11" s="99">
        <f>SUM(K8:K10)</f>
        <v>0</v>
      </c>
    </row>
    <row r="12" spans="1:13" ht="12.75">
      <c r="A12" s="48"/>
      <c r="B12" s="56"/>
      <c r="C12" s="48"/>
      <c r="D12" s="48"/>
      <c r="E12" s="48"/>
      <c r="F12" s="6"/>
      <c r="G12" s="120"/>
      <c r="H12" s="86"/>
      <c r="I12" s="226" t="s">
        <v>19</v>
      </c>
      <c r="J12" s="245"/>
      <c r="K12" s="245"/>
      <c r="L12" s="236"/>
      <c r="M12" s="99">
        <f>SUM(L8:L10)</f>
        <v>0</v>
      </c>
    </row>
    <row r="13" spans="1:13" ht="30" customHeight="1">
      <c r="A13" s="48"/>
      <c r="B13" s="56" t="s">
        <v>129</v>
      </c>
      <c r="C13" s="48"/>
      <c r="D13" s="48"/>
      <c r="E13" s="48"/>
      <c r="F13" s="6"/>
      <c r="G13" s="82"/>
      <c r="H13" s="86"/>
      <c r="I13" s="246" t="s">
        <v>132</v>
      </c>
      <c r="J13" s="247"/>
      <c r="K13" s="247"/>
      <c r="L13" s="237"/>
      <c r="M13" s="100">
        <f>M11+M12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11:L11"/>
    <mergeCell ref="I12:L12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71"/>
      <c r="B4" s="23" t="s">
        <v>292</v>
      </c>
      <c r="C4" s="147" t="s">
        <v>293</v>
      </c>
      <c r="D4" s="85"/>
      <c r="E4" s="85"/>
      <c r="F4" s="108"/>
      <c r="G4" s="109"/>
      <c r="H4" s="86"/>
      <c r="I4" s="102"/>
      <c r="J4" s="172"/>
      <c r="K4" s="172"/>
      <c r="L4" s="172"/>
      <c r="M4" s="169"/>
    </row>
    <row r="5" spans="1:13" ht="12.75">
      <c r="A5" s="71"/>
      <c r="E5" s="61"/>
      <c r="F5" s="61"/>
      <c r="G5" s="61"/>
      <c r="H5" s="61"/>
      <c r="I5" s="61"/>
      <c r="J5" s="61"/>
      <c r="K5" s="61"/>
      <c r="L5" s="61"/>
      <c r="M5" s="61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77">
        <v>1</v>
      </c>
      <c r="B8" s="77" t="s">
        <v>294</v>
      </c>
      <c r="C8" s="111"/>
      <c r="D8" s="111"/>
      <c r="E8" s="77" t="s">
        <v>17</v>
      </c>
      <c r="F8" s="77">
        <v>300</v>
      </c>
      <c r="G8" s="126"/>
      <c r="H8" s="101">
        <v>0.08</v>
      </c>
      <c r="I8" s="116">
        <f>G8*H8</f>
        <v>0</v>
      </c>
      <c r="J8" s="116">
        <f>G8+I8</f>
        <v>0</v>
      </c>
      <c r="K8" s="103">
        <f>F8*G8</f>
        <v>0</v>
      </c>
      <c r="L8" s="116">
        <f>K8*H8</f>
        <v>0</v>
      </c>
      <c r="M8" s="116">
        <f>K8+L8</f>
        <v>0</v>
      </c>
    </row>
    <row r="9" spans="1:13" ht="76.5">
      <c r="A9" s="77">
        <v>2</v>
      </c>
      <c r="B9" s="77" t="s">
        <v>295</v>
      </c>
      <c r="C9" s="111"/>
      <c r="D9" s="111"/>
      <c r="E9" s="77" t="s">
        <v>17</v>
      </c>
      <c r="F9" s="77">
        <v>100</v>
      </c>
      <c r="G9" s="127"/>
      <c r="H9" s="101">
        <v>0.08</v>
      </c>
      <c r="I9" s="116">
        <f>G9*H9</f>
        <v>0</v>
      </c>
      <c r="J9" s="116">
        <f>G9+I9</f>
        <v>0</v>
      </c>
      <c r="K9" s="103">
        <f>F9*G9</f>
        <v>0</v>
      </c>
      <c r="L9" s="116">
        <f>K9*H9</f>
        <v>0</v>
      </c>
      <c r="M9" s="116">
        <f>K9+L9</f>
        <v>0</v>
      </c>
    </row>
    <row r="10" spans="1:13" ht="12.75">
      <c r="A10" s="7"/>
      <c r="B10" s="6"/>
      <c r="C10" s="6"/>
      <c r="D10" s="6"/>
      <c r="E10" s="6"/>
      <c r="F10" s="6"/>
      <c r="G10" s="120"/>
      <c r="H10" s="86"/>
      <c r="I10" s="226" t="s">
        <v>18</v>
      </c>
      <c r="J10" s="245"/>
      <c r="K10" s="245"/>
      <c r="L10" s="236"/>
      <c r="M10" s="99">
        <f>K8+K9</f>
        <v>0</v>
      </c>
    </row>
    <row r="11" spans="1:13" ht="12.75">
      <c r="A11" s="7"/>
      <c r="B11" s="56"/>
      <c r="C11" s="6"/>
      <c r="D11" s="6"/>
      <c r="E11" s="6"/>
      <c r="F11" s="6"/>
      <c r="G11" s="82"/>
      <c r="H11" s="86"/>
      <c r="I11" s="226" t="s">
        <v>19</v>
      </c>
      <c r="J11" s="245"/>
      <c r="K11" s="245"/>
      <c r="L11" s="236"/>
      <c r="M11" s="99">
        <f>L8+L9</f>
        <v>0</v>
      </c>
    </row>
    <row r="12" spans="1:13" ht="29.25" customHeight="1">
      <c r="A12" s="7"/>
      <c r="B12" s="56" t="s">
        <v>129</v>
      </c>
      <c r="C12" s="6"/>
      <c r="D12" s="6"/>
      <c r="E12" s="6"/>
      <c r="F12" s="6"/>
      <c r="G12" s="82"/>
      <c r="H12" s="86"/>
      <c r="I12" s="246" t="s">
        <v>132</v>
      </c>
      <c r="J12" s="247"/>
      <c r="K12" s="247"/>
      <c r="L12" s="237"/>
      <c r="M12" s="100">
        <f>M10+M11</f>
        <v>0</v>
      </c>
    </row>
    <row r="13" spans="1:13" ht="12.75">
      <c r="A13" s="7"/>
      <c r="B13" s="6"/>
      <c r="C13" s="6"/>
      <c r="D13" s="6"/>
      <c r="E13" s="6"/>
      <c r="F13" s="6"/>
      <c r="G13" s="82"/>
      <c r="H13" s="86"/>
      <c r="I13" s="32"/>
      <c r="J13" s="124"/>
      <c r="K13" s="124"/>
      <c r="L13" s="124"/>
      <c r="M13" s="125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"/>
      <c r="B17" s="6"/>
      <c r="C17" s="6"/>
      <c r="D17" s="6"/>
      <c r="E17" s="6"/>
      <c r="F17" s="6"/>
      <c r="G17" s="82"/>
      <c r="H17" s="86"/>
      <c r="I17" s="32"/>
      <c r="J17" s="124"/>
      <c r="K17" s="124"/>
      <c r="L17" s="124"/>
      <c r="M17" s="125"/>
    </row>
    <row r="18" spans="1:13" ht="12.75">
      <c r="A18" s="7"/>
      <c r="B18" s="6"/>
      <c r="C18" s="6"/>
      <c r="D18" s="6"/>
      <c r="E18" s="6"/>
      <c r="F18" s="6"/>
      <c r="G18" s="82"/>
      <c r="H18" s="86"/>
      <c r="I18" s="32"/>
      <c r="J18" s="124"/>
      <c r="K18" s="124"/>
      <c r="L18" s="124"/>
      <c r="M18" s="125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I8" sqref="I8:M1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71"/>
      <c r="B4" s="23" t="s">
        <v>296</v>
      </c>
      <c r="C4" s="170" t="s">
        <v>297</v>
      </c>
      <c r="D4" s="107"/>
      <c r="E4" s="107"/>
      <c r="F4" s="107"/>
      <c r="G4" s="107"/>
      <c r="H4" s="108"/>
      <c r="I4" s="80"/>
      <c r="J4" s="80"/>
      <c r="K4" s="80"/>
      <c r="L4" s="80"/>
      <c r="M4" s="80"/>
    </row>
    <row r="5" spans="1:13" ht="12.75">
      <c r="A5" s="123"/>
      <c r="B5" s="18"/>
      <c r="C5" s="18"/>
      <c r="D5" s="18"/>
      <c r="E5" s="18"/>
      <c r="F5" s="18"/>
      <c r="G5" s="18"/>
      <c r="H5" s="6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37">
        <v>1</v>
      </c>
      <c r="B8" s="77" t="s">
        <v>298</v>
      </c>
      <c r="C8" s="111"/>
      <c r="D8" s="111"/>
      <c r="E8" s="77" t="s">
        <v>136</v>
      </c>
      <c r="F8" s="77">
        <v>100</v>
      </c>
      <c r="G8" s="118"/>
      <c r="H8" s="15">
        <v>0.23</v>
      </c>
      <c r="I8" s="84">
        <f>G8*H8</f>
        <v>0</v>
      </c>
      <c r="J8" s="84">
        <f>G8+I8</f>
        <v>0</v>
      </c>
      <c r="K8" s="99">
        <f>F8*G8</f>
        <v>0</v>
      </c>
      <c r="L8" s="84">
        <f>K8*H8</f>
        <v>0</v>
      </c>
      <c r="M8" s="84">
        <f>K8+L8</f>
        <v>0</v>
      </c>
    </row>
    <row r="9" spans="1:13" ht="12.75">
      <c r="A9" s="12">
        <v>2</v>
      </c>
      <c r="B9" s="77" t="s">
        <v>299</v>
      </c>
      <c r="C9" s="111"/>
      <c r="D9" s="111"/>
      <c r="E9" s="12" t="s">
        <v>136</v>
      </c>
      <c r="F9" s="12">
        <v>10</v>
      </c>
      <c r="G9" s="119"/>
      <c r="H9" s="15">
        <v>0.08</v>
      </c>
      <c r="I9" s="84">
        <f>G9*H9</f>
        <v>0</v>
      </c>
      <c r="J9" s="84">
        <f>G9+I9</f>
        <v>0</v>
      </c>
      <c r="K9" s="99">
        <f>F9*G9</f>
        <v>0</v>
      </c>
      <c r="L9" s="84">
        <f>K9*H9</f>
        <v>0</v>
      </c>
      <c r="M9" s="84">
        <f>K9+L9</f>
        <v>0</v>
      </c>
    </row>
    <row r="10" spans="1:13" ht="12.75">
      <c r="A10" s="7"/>
      <c r="B10" s="6"/>
      <c r="C10" s="6"/>
      <c r="D10" s="6"/>
      <c r="E10" s="6"/>
      <c r="F10" s="6"/>
      <c r="G10" s="82"/>
      <c r="H10" s="86"/>
      <c r="I10" s="226" t="s">
        <v>18</v>
      </c>
      <c r="J10" s="245"/>
      <c r="K10" s="245"/>
      <c r="L10" s="236"/>
      <c r="M10" s="99">
        <f>K8+K9</f>
        <v>0</v>
      </c>
    </row>
    <row r="11" spans="1:13" ht="12.75">
      <c r="A11" s="7"/>
      <c r="B11" s="56"/>
      <c r="C11" s="6"/>
      <c r="D11" s="6"/>
      <c r="E11" s="6"/>
      <c r="F11" s="6"/>
      <c r="G11" s="82"/>
      <c r="H11" s="86"/>
      <c r="I11" s="226" t="s">
        <v>19</v>
      </c>
      <c r="J11" s="245"/>
      <c r="K11" s="245"/>
      <c r="L11" s="236"/>
      <c r="M11" s="99">
        <f>L8+L9</f>
        <v>0</v>
      </c>
    </row>
    <row r="12" spans="1:13" ht="35.25" customHeight="1">
      <c r="A12" s="7"/>
      <c r="B12" s="56" t="s">
        <v>129</v>
      </c>
      <c r="C12" s="6"/>
      <c r="D12" s="6"/>
      <c r="E12" s="6"/>
      <c r="F12" s="6"/>
      <c r="G12" s="82"/>
      <c r="H12" s="86"/>
      <c r="I12" s="246" t="s">
        <v>132</v>
      </c>
      <c r="J12" s="258"/>
      <c r="K12" s="258"/>
      <c r="L12" s="237"/>
      <c r="M12" s="100">
        <f>M10+M11</f>
        <v>0</v>
      </c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7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2.75">
      <c r="A22" s="7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2.75">
      <c r="A23" s="71"/>
      <c r="E23" s="61"/>
      <c r="F23" s="61"/>
      <c r="G23" s="61"/>
      <c r="H23" s="61"/>
      <c r="I23" s="61"/>
      <c r="J23" s="61"/>
      <c r="K23" s="61"/>
      <c r="L23" s="61"/>
      <c r="M23" s="61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H24" sqref="H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0"/>
      <c r="B4" s="23" t="s">
        <v>300</v>
      </c>
      <c r="C4" s="147" t="s">
        <v>261</v>
      </c>
      <c r="D4" s="85"/>
      <c r="E4" s="85"/>
      <c r="F4" s="85"/>
      <c r="G4" s="85"/>
      <c r="H4" s="85"/>
      <c r="I4" s="80"/>
      <c r="J4" s="80"/>
      <c r="K4" s="80"/>
      <c r="L4" s="80"/>
      <c r="M4" s="80"/>
    </row>
    <row r="5" spans="1:13" ht="12.75">
      <c r="A5" s="58"/>
      <c r="B5" s="48"/>
      <c r="C5" s="48"/>
      <c r="D5" s="48"/>
      <c r="E5" s="48"/>
      <c r="F5" s="48"/>
      <c r="G5" s="48"/>
      <c r="H5" s="48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52" t="s">
        <v>301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25.5">
      <c r="A9" s="83">
        <v>1</v>
      </c>
      <c r="B9" s="111" t="s">
        <v>302</v>
      </c>
      <c r="C9" s="111"/>
      <c r="D9" s="111"/>
      <c r="E9" s="77" t="s">
        <v>17</v>
      </c>
      <c r="F9" s="128">
        <v>3</v>
      </c>
      <c r="G9" s="119"/>
      <c r="H9" s="101">
        <v>0.08</v>
      </c>
      <c r="I9" s="84">
        <f>G9*H9</f>
        <v>0</v>
      </c>
      <c r="J9" s="84">
        <f>G9+I9</f>
        <v>0</v>
      </c>
      <c r="K9" s="99">
        <f>F9*G9</f>
        <v>0</v>
      </c>
      <c r="L9" s="84">
        <f>K9*H9</f>
        <v>0</v>
      </c>
      <c r="M9" s="84">
        <f>K9+L9</f>
        <v>0</v>
      </c>
    </row>
    <row r="10" spans="1:13" ht="25.5">
      <c r="A10" s="77">
        <v>2</v>
      </c>
      <c r="B10" s="111" t="s">
        <v>303</v>
      </c>
      <c r="C10" s="111"/>
      <c r="D10" s="111"/>
      <c r="E10" s="77" t="s">
        <v>17</v>
      </c>
      <c r="F10" s="128">
        <v>3</v>
      </c>
      <c r="G10" s="119"/>
      <c r="H10" s="101">
        <v>0.08</v>
      </c>
      <c r="I10" s="84">
        <f>G10*H10</f>
        <v>0</v>
      </c>
      <c r="J10" s="84">
        <f>G10+I10</f>
        <v>0</v>
      </c>
      <c r="K10" s="99">
        <f>F10*G10</f>
        <v>0</v>
      </c>
      <c r="L10" s="84">
        <f>K10*H10</f>
        <v>0</v>
      </c>
      <c r="M10" s="84">
        <f>K10+L10</f>
        <v>0</v>
      </c>
    </row>
    <row r="11" spans="1:13" ht="25.5">
      <c r="A11" s="77">
        <v>3</v>
      </c>
      <c r="B11" s="111" t="s">
        <v>304</v>
      </c>
      <c r="C11" s="111"/>
      <c r="D11" s="111"/>
      <c r="E11" s="77" t="s">
        <v>145</v>
      </c>
      <c r="F11" s="128">
        <v>3</v>
      </c>
      <c r="G11" s="119"/>
      <c r="H11" s="101">
        <v>0.08</v>
      </c>
      <c r="I11" s="84">
        <f>G11*H11</f>
        <v>0</v>
      </c>
      <c r="J11" s="84">
        <f>G11+I11</f>
        <v>0</v>
      </c>
      <c r="K11" s="99">
        <f>F11*G11</f>
        <v>0</v>
      </c>
      <c r="L11" s="84">
        <f>K11*H11</f>
        <v>0</v>
      </c>
      <c r="M11" s="84">
        <f>K11+L11</f>
        <v>0</v>
      </c>
    </row>
    <row r="12" spans="1:13" ht="25.5">
      <c r="A12" s="77">
        <v>4</v>
      </c>
      <c r="B12" s="111" t="s">
        <v>305</v>
      </c>
      <c r="C12" s="111"/>
      <c r="D12" s="111"/>
      <c r="E12" s="77" t="s">
        <v>145</v>
      </c>
      <c r="F12" s="128">
        <v>3</v>
      </c>
      <c r="G12" s="119"/>
      <c r="H12" s="101">
        <v>0.08</v>
      </c>
      <c r="I12" s="84">
        <f>G12*H12</f>
        <v>0</v>
      </c>
      <c r="J12" s="84">
        <f>G12+I12</f>
        <v>0</v>
      </c>
      <c r="K12" s="99">
        <f>F12*G12</f>
        <v>0</v>
      </c>
      <c r="L12" s="84">
        <f>K12*H12</f>
        <v>0</v>
      </c>
      <c r="M12" s="84">
        <f>K12+L12</f>
        <v>0</v>
      </c>
    </row>
    <row r="13" spans="1:13" ht="12.75">
      <c r="A13" s="18"/>
      <c r="B13" s="18"/>
      <c r="C13" s="18"/>
      <c r="D13" s="18"/>
      <c r="E13" s="18"/>
      <c r="F13" s="18"/>
      <c r="G13" s="120"/>
      <c r="H13" s="20"/>
      <c r="I13" s="226" t="s">
        <v>18</v>
      </c>
      <c r="J13" s="245"/>
      <c r="K13" s="245"/>
      <c r="L13" s="236"/>
      <c r="M13" s="99">
        <f>SUM(K9:K12)</f>
        <v>0</v>
      </c>
    </row>
    <row r="14" spans="1:13" ht="12.75">
      <c r="A14" s="18"/>
      <c r="B14" s="56"/>
      <c r="C14" s="18"/>
      <c r="D14" s="18"/>
      <c r="E14" s="18"/>
      <c r="F14" s="18"/>
      <c r="G14" s="20"/>
      <c r="H14" s="20"/>
      <c r="I14" s="226" t="s">
        <v>19</v>
      </c>
      <c r="J14" s="245"/>
      <c r="K14" s="245"/>
      <c r="L14" s="236"/>
      <c r="M14" s="99">
        <f>SUM(L9:L12)</f>
        <v>0</v>
      </c>
    </row>
    <row r="15" spans="1:13" ht="30.75" customHeight="1">
      <c r="A15" s="18"/>
      <c r="B15" s="56" t="s">
        <v>129</v>
      </c>
      <c r="C15" s="18"/>
      <c r="D15" s="18"/>
      <c r="E15" s="18"/>
      <c r="F15" s="18"/>
      <c r="G15" s="20"/>
      <c r="H15" s="20"/>
      <c r="I15" s="246" t="s">
        <v>132</v>
      </c>
      <c r="J15" s="247"/>
      <c r="K15" s="247"/>
      <c r="L15" s="237"/>
      <c r="M15" s="100">
        <f>M13+M14</f>
        <v>0</v>
      </c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</sheetData>
  <mergeCells count="4">
    <mergeCell ref="I13:L13"/>
    <mergeCell ref="I14:L14"/>
    <mergeCell ref="I15:L15"/>
    <mergeCell ref="A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J27" sqref="J27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0"/>
      <c r="B4" s="23" t="s">
        <v>306</v>
      </c>
      <c r="C4" s="147" t="s">
        <v>307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8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69" t="s">
        <v>308</v>
      </c>
      <c r="B8" s="270"/>
      <c r="C8" s="270"/>
      <c r="D8" s="270"/>
      <c r="E8" s="271"/>
      <c r="F8" s="271"/>
      <c r="G8" s="271"/>
      <c r="H8" s="271"/>
      <c r="I8" s="271"/>
      <c r="J8" s="271"/>
      <c r="K8" s="271"/>
      <c r="L8" s="271"/>
      <c r="M8" s="272"/>
    </row>
    <row r="9" spans="1:13" ht="12.75">
      <c r="A9" s="45">
        <v>1</v>
      </c>
      <c r="B9" s="53" t="s">
        <v>309</v>
      </c>
      <c r="C9" s="45"/>
      <c r="D9" s="45"/>
      <c r="E9" s="12" t="s">
        <v>17</v>
      </c>
      <c r="F9" s="129">
        <v>500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29.25" customHeight="1">
      <c r="A10" s="253" t="s">
        <v>310</v>
      </c>
      <c r="B10" s="214"/>
      <c r="C10" s="214"/>
      <c r="D10" s="214"/>
      <c r="E10" s="273"/>
      <c r="F10" s="273"/>
      <c r="G10" s="273"/>
      <c r="H10" s="273"/>
      <c r="I10" s="273"/>
      <c r="J10" s="273"/>
      <c r="K10" s="273"/>
      <c r="L10" s="273"/>
      <c r="M10" s="274"/>
    </row>
    <row r="11" spans="1:13" ht="12.75">
      <c r="A11" s="45">
        <v>1</v>
      </c>
      <c r="B11" s="53" t="s">
        <v>311</v>
      </c>
      <c r="C11" s="45"/>
      <c r="D11" s="45"/>
      <c r="E11" s="12" t="s">
        <v>17</v>
      </c>
      <c r="F11" s="129">
        <v>500</v>
      </c>
      <c r="G11" s="14"/>
      <c r="H11" s="15">
        <v>0.08</v>
      </c>
      <c r="I11" s="180">
        <f>G11*H11</f>
        <v>0</v>
      </c>
      <c r="J11" s="180">
        <f>G11+I11</f>
        <v>0</v>
      </c>
      <c r="K11" s="181">
        <f>F11*G11</f>
        <v>0</v>
      </c>
      <c r="L11" s="180">
        <f>K11*H11</f>
        <v>0</v>
      </c>
      <c r="M11" s="180">
        <f>K11+L11</f>
        <v>0</v>
      </c>
    </row>
    <row r="12" spans="1:13" ht="12.75">
      <c r="A12" s="48"/>
      <c r="B12" s="48"/>
      <c r="C12" s="48"/>
      <c r="D12" s="48"/>
      <c r="E12" s="48"/>
      <c r="F12" s="48"/>
      <c r="G12" s="82"/>
      <c r="H12" s="86"/>
      <c r="I12" s="226" t="s">
        <v>18</v>
      </c>
      <c r="J12" s="245"/>
      <c r="K12" s="245"/>
      <c r="L12" s="236"/>
      <c r="M12" s="99">
        <f>K9+K11</f>
        <v>0</v>
      </c>
    </row>
    <row r="13" spans="1:13" ht="12.75">
      <c r="A13" s="48"/>
      <c r="B13" s="56"/>
      <c r="C13" s="48"/>
      <c r="D13" s="48"/>
      <c r="E13" s="48"/>
      <c r="F13" s="48"/>
      <c r="G13" s="82"/>
      <c r="H13" s="86"/>
      <c r="I13" s="226" t="s">
        <v>19</v>
      </c>
      <c r="J13" s="245"/>
      <c r="K13" s="245"/>
      <c r="L13" s="236"/>
      <c r="M13" s="99">
        <f>L9+L11</f>
        <v>0</v>
      </c>
    </row>
    <row r="14" spans="1:13" ht="27.75" customHeight="1">
      <c r="A14" s="48"/>
      <c r="B14" s="56" t="s">
        <v>129</v>
      </c>
      <c r="C14" s="48"/>
      <c r="D14" s="48"/>
      <c r="E14" s="48"/>
      <c r="F14" s="48"/>
      <c r="G14" s="82"/>
      <c r="H14" s="86"/>
      <c r="I14" s="246" t="s">
        <v>132</v>
      </c>
      <c r="J14" s="258"/>
      <c r="K14" s="258"/>
      <c r="L14" s="237"/>
      <c r="M14" s="100">
        <f>M12+M13</f>
        <v>0</v>
      </c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5">
    <mergeCell ref="I14:L14"/>
    <mergeCell ref="A8:M8"/>
    <mergeCell ref="A10:M10"/>
    <mergeCell ref="I12:L12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4">
      <selection activeCell="K25" sqref="K25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0"/>
      <c r="B4" s="23" t="s">
        <v>312</v>
      </c>
      <c r="C4" s="147" t="s">
        <v>313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8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77">
        <v>1</v>
      </c>
      <c r="B8" s="111" t="s">
        <v>314</v>
      </c>
      <c r="C8" s="111"/>
      <c r="D8" s="111"/>
      <c r="E8" s="77" t="s">
        <v>17</v>
      </c>
      <c r="F8" s="77">
        <v>50</v>
      </c>
      <c r="G8" s="112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77">
        <v>2</v>
      </c>
      <c r="B9" s="111" t="s">
        <v>315</v>
      </c>
      <c r="C9" s="111"/>
      <c r="D9" s="111"/>
      <c r="E9" s="77" t="s">
        <v>17</v>
      </c>
      <c r="F9" s="77">
        <v>50</v>
      </c>
      <c r="G9" s="112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77">
        <v>3</v>
      </c>
      <c r="B10" s="111" t="s">
        <v>316</v>
      </c>
      <c r="C10" s="111"/>
      <c r="D10" s="111"/>
      <c r="E10" s="77" t="s">
        <v>17</v>
      </c>
      <c r="F10" s="77">
        <v>200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85"/>
      <c r="B11" s="85"/>
      <c r="C11" s="85"/>
      <c r="D11" s="85"/>
      <c r="E11" s="85"/>
      <c r="F11" s="85"/>
      <c r="G11" s="82"/>
      <c r="H11" s="86"/>
      <c r="I11" s="254" t="s">
        <v>18</v>
      </c>
      <c r="J11" s="245"/>
      <c r="K11" s="245"/>
      <c r="L11" s="236"/>
      <c r="M11" s="103">
        <f>SUM(K8:K10)</f>
        <v>0</v>
      </c>
    </row>
    <row r="12" spans="1:13" ht="12.75">
      <c r="A12" s="85"/>
      <c r="B12" s="56"/>
      <c r="C12" s="85"/>
      <c r="D12" s="85"/>
      <c r="E12" s="85"/>
      <c r="F12" s="85"/>
      <c r="G12" s="109"/>
      <c r="H12" s="86"/>
      <c r="I12" s="254" t="s">
        <v>19</v>
      </c>
      <c r="J12" s="245"/>
      <c r="K12" s="245"/>
      <c r="L12" s="236"/>
      <c r="M12" s="103">
        <f>SUM(L8:L10)</f>
        <v>0</v>
      </c>
    </row>
    <row r="13" spans="1:13" ht="36" customHeight="1">
      <c r="A13" s="85"/>
      <c r="B13" s="56" t="s">
        <v>129</v>
      </c>
      <c r="C13" s="85"/>
      <c r="D13" s="85"/>
      <c r="E13" s="85"/>
      <c r="F13" s="85"/>
      <c r="G13" s="109"/>
      <c r="H13" s="86"/>
      <c r="I13" s="263" t="s">
        <v>132</v>
      </c>
      <c r="J13" s="247"/>
      <c r="K13" s="247"/>
      <c r="L13" s="237"/>
      <c r="M13" s="116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7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2.75">
      <c r="A22" s="71"/>
      <c r="E22" s="61"/>
      <c r="F22" s="61"/>
      <c r="G22" s="61"/>
      <c r="H22" s="61"/>
      <c r="I22" s="61"/>
      <c r="J22" s="61"/>
      <c r="K22" s="61"/>
      <c r="L22" s="61"/>
      <c r="M22" s="61"/>
    </row>
  </sheetData>
  <mergeCells count="3">
    <mergeCell ref="I11:L11"/>
    <mergeCell ref="I12:L12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O10" sqref="O10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317</v>
      </c>
      <c r="C4" s="147" t="s">
        <v>318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6">
      <c r="A8" s="37">
        <v>1</v>
      </c>
      <c r="B8" s="194" t="s">
        <v>319</v>
      </c>
      <c r="C8" s="130"/>
      <c r="D8" s="130"/>
      <c r="E8" s="77" t="s">
        <v>17</v>
      </c>
      <c r="F8" s="77">
        <v>300</v>
      </c>
      <c r="G8" s="112"/>
      <c r="H8" s="101">
        <v>0.08</v>
      </c>
      <c r="I8" s="84">
        <f aca="true" t="shared" si="0" ref="I8:I14">G8*H8</f>
        <v>0</v>
      </c>
      <c r="J8" s="84">
        <f aca="true" t="shared" si="1" ref="J8:J14">G8+I8</f>
        <v>0</v>
      </c>
      <c r="K8" s="103">
        <f aca="true" t="shared" si="2" ref="K8:K14">F8*G8</f>
        <v>0</v>
      </c>
      <c r="L8" s="84">
        <f aca="true" t="shared" si="3" ref="L8:L14">K8*H8</f>
        <v>0</v>
      </c>
      <c r="M8" s="84">
        <f aca="true" t="shared" si="4" ref="M8:M14">K8+L8</f>
        <v>0</v>
      </c>
    </row>
    <row r="9" spans="1:13" ht="66" customHeight="1">
      <c r="A9" s="35">
        <v>2</v>
      </c>
      <c r="B9" s="195" t="s">
        <v>320</v>
      </c>
      <c r="C9" s="131"/>
      <c r="D9" s="130"/>
      <c r="E9" s="77" t="s">
        <v>17</v>
      </c>
      <c r="F9" s="77">
        <v>300</v>
      </c>
      <c r="G9" s="112"/>
      <c r="H9" s="101">
        <v>0.08</v>
      </c>
      <c r="I9" s="84">
        <f t="shared" si="0"/>
        <v>0</v>
      </c>
      <c r="J9" s="84">
        <f t="shared" si="1"/>
        <v>0</v>
      </c>
      <c r="K9" s="103">
        <f t="shared" si="2"/>
        <v>0</v>
      </c>
      <c r="L9" s="84">
        <f t="shared" si="3"/>
        <v>0</v>
      </c>
      <c r="M9" s="84">
        <f t="shared" si="4"/>
        <v>0</v>
      </c>
    </row>
    <row r="10" spans="1:13" ht="80.25" customHeight="1">
      <c r="A10" s="35">
        <v>3</v>
      </c>
      <c r="B10" s="195" t="s">
        <v>321</v>
      </c>
      <c r="C10" s="131"/>
      <c r="D10" s="130"/>
      <c r="E10" s="77" t="s">
        <v>17</v>
      </c>
      <c r="F10" s="77">
        <v>50</v>
      </c>
      <c r="G10" s="112"/>
      <c r="H10" s="101">
        <v>0.08</v>
      </c>
      <c r="I10" s="84">
        <f t="shared" si="0"/>
        <v>0</v>
      </c>
      <c r="J10" s="84">
        <f t="shared" si="1"/>
        <v>0</v>
      </c>
      <c r="K10" s="103">
        <f t="shared" si="2"/>
        <v>0</v>
      </c>
      <c r="L10" s="84">
        <f t="shared" si="3"/>
        <v>0</v>
      </c>
      <c r="M10" s="84">
        <f t="shared" si="4"/>
        <v>0</v>
      </c>
    </row>
    <row r="11" spans="1:13" ht="69.75" customHeight="1">
      <c r="A11" s="35">
        <v>4</v>
      </c>
      <c r="B11" s="195" t="s">
        <v>322</v>
      </c>
      <c r="C11" s="131"/>
      <c r="D11" s="130"/>
      <c r="E11" s="77" t="s">
        <v>17</v>
      </c>
      <c r="F11" s="77">
        <v>50</v>
      </c>
      <c r="G11" s="112"/>
      <c r="H11" s="101">
        <v>0.08</v>
      </c>
      <c r="I11" s="84">
        <f t="shared" si="0"/>
        <v>0</v>
      </c>
      <c r="J11" s="84">
        <f t="shared" si="1"/>
        <v>0</v>
      </c>
      <c r="K11" s="103">
        <f t="shared" si="2"/>
        <v>0</v>
      </c>
      <c r="L11" s="84">
        <f t="shared" si="3"/>
        <v>0</v>
      </c>
      <c r="M11" s="84">
        <f t="shared" si="4"/>
        <v>0</v>
      </c>
    </row>
    <row r="12" spans="1:13" ht="59.25" customHeight="1">
      <c r="A12" s="35">
        <v>5</v>
      </c>
      <c r="B12" s="196" t="s">
        <v>323</v>
      </c>
      <c r="C12" s="131"/>
      <c r="D12" s="130"/>
      <c r="E12" s="77" t="s">
        <v>17</v>
      </c>
      <c r="F12" s="77">
        <v>200</v>
      </c>
      <c r="G12" s="112"/>
      <c r="H12" s="101">
        <v>0.08</v>
      </c>
      <c r="I12" s="84">
        <f t="shared" si="0"/>
        <v>0</v>
      </c>
      <c r="J12" s="84">
        <f t="shared" si="1"/>
        <v>0</v>
      </c>
      <c r="K12" s="103">
        <f t="shared" si="2"/>
        <v>0</v>
      </c>
      <c r="L12" s="84">
        <f t="shared" si="3"/>
        <v>0</v>
      </c>
      <c r="M12" s="84">
        <f t="shared" si="4"/>
        <v>0</v>
      </c>
    </row>
    <row r="13" spans="1:13" ht="36">
      <c r="A13" s="35">
        <v>6</v>
      </c>
      <c r="B13" s="196" t="s">
        <v>324</v>
      </c>
      <c r="C13" s="131"/>
      <c r="D13" s="130"/>
      <c r="E13" s="77" t="s">
        <v>17</v>
      </c>
      <c r="F13" s="77">
        <v>400</v>
      </c>
      <c r="G13" s="112"/>
      <c r="H13" s="101">
        <v>0.08</v>
      </c>
      <c r="I13" s="84">
        <f t="shared" si="0"/>
        <v>0</v>
      </c>
      <c r="J13" s="84">
        <f t="shared" si="1"/>
        <v>0</v>
      </c>
      <c r="K13" s="103">
        <f t="shared" si="2"/>
        <v>0</v>
      </c>
      <c r="L13" s="84">
        <f t="shared" si="3"/>
        <v>0</v>
      </c>
      <c r="M13" s="84">
        <f t="shared" si="4"/>
        <v>0</v>
      </c>
    </row>
    <row r="14" spans="1:13" ht="36">
      <c r="A14" s="35">
        <v>7</v>
      </c>
      <c r="B14" s="196" t="s">
        <v>325</v>
      </c>
      <c r="C14" s="131"/>
      <c r="D14" s="130"/>
      <c r="E14" s="77" t="s">
        <v>17</v>
      </c>
      <c r="F14" s="77">
        <v>200</v>
      </c>
      <c r="G14" s="112"/>
      <c r="H14" s="101">
        <v>0.08</v>
      </c>
      <c r="I14" s="84">
        <f t="shared" si="0"/>
        <v>0</v>
      </c>
      <c r="J14" s="84">
        <f t="shared" si="1"/>
        <v>0</v>
      </c>
      <c r="K14" s="103">
        <f t="shared" si="2"/>
        <v>0</v>
      </c>
      <c r="L14" s="84">
        <f t="shared" si="3"/>
        <v>0</v>
      </c>
      <c r="M14" s="84">
        <f t="shared" si="4"/>
        <v>0</v>
      </c>
    </row>
    <row r="15" spans="1:13" ht="12.75">
      <c r="A15" s="48"/>
      <c r="B15" s="48"/>
      <c r="C15" s="48"/>
      <c r="D15" s="48"/>
      <c r="E15" s="48"/>
      <c r="F15" s="48"/>
      <c r="G15" s="82"/>
      <c r="H15" s="86"/>
      <c r="I15" s="230" t="s">
        <v>18</v>
      </c>
      <c r="J15" s="248"/>
      <c r="K15" s="248"/>
      <c r="L15" s="249"/>
      <c r="M15" s="210">
        <f>SUM(K8:K14)</f>
        <v>0</v>
      </c>
    </row>
    <row r="16" spans="1:13" ht="12.75">
      <c r="A16" s="48"/>
      <c r="B16" s="56"/>
      <c r="C16" s="48"/>
      <c r="D16" s="48"/>
      <c r="E16" s="48"/>
      <c r="F16" s="48"/>
      <c r="G16" s="82"/>
      <c r="H16" s="86"/>
      <c r="I16" s="226" t="s">
        <v>19</v>
      </c>
      <c r="J16" s="245"/>
      <c r="K16" s="245"/>
      <c r="L16" s="236"/>
      <c r="M16" s="99">
        <f>SUM(L8:L14)</f>
        <v>0</v>
      </c>
    </row>
    <row r="17" spans="1:13" ht="29.25" customHeight="1">
      <c r="A17" s="48"/>
      <c r="B17" s="56" t="s">
        <v>129</v>
      </c>
      <c r="C17" s="48"/>
      <c r="D17" s="48"/>
      <c r="E17" s="48"/>
      <c r="F17" s="48"/>
      <c r="G17" s="82"/>
      <c r="H17" s="86"/>
      <c r="I17" s="246" t="s">
        <v>132</v>
      </c>
      <c r="J17" s="247"/>
      <c r="K17" s="247"/>
      <c r="L17" s="237"/>
      <c r="M17" s="100">
        <f>M15+M16</f>
        <v>0</v>
      </c>
    </row>
    <row r="18" spans="1:13" ht="12.75">
      <c r="A18" s="48"/>
      <c r="B18" s="48"/>
      <c r="C18" s="48"/>
      <c r="D18" s="48"/>
      <c r="E18" s="48"/>
      <c r="F18" s="48"/>
      <c r="G18" s="82"/>
      <c r="H18" s="86"/>
      <c r="I18" s="32"/>
      <c r="J18" s="124"/>
      <c r="K18" s="124"/>
      <c r="L18" s="124"/>
      <c r="M18" s="125"/>
    </row>
    <row r="19" spans="2:18" ht="12.75">
      <c r="B19" s="146" t="s">
        <v>425</v>
      </c>
      <c r="M19" s="61"/>
      <c r="N19" s="61"/>
      <c r="O19" s="61"/>
      <c r="P19" s="61"/>
      <c r="Q19" s="61"/>
      <c r="R19" s="61"/>
    </row>
    <row r="20" spans="2:18" ht="12.75">
      <c r="B20" s="146" t="s">
        <v>426</v>
      </c>
      <c r="M20" s="61"/>
      <c r="N20" s="61"/>
      <c r="O20" s="61"/>
      <c r="P20" s="61"/>
      <c r="Q20" s="61"/>
      <c r="R20" s="61"/>
    </row>
    <row r="21" spans="2:18" ht="12.75">
      <c r="B21" s="146" t="s">
        <v>427</v>
      </c>
      <c r="M21" s="61"/>
      <c r="N21" s="61"/>
      <c r="O21" s="61"/>
      <c r="P21" s="61"/>
      <c r="Q21" s="61"/>
      <c r="R21" s="61"/>
    </row>
    <row r="22" spans="1:13" ht="12.75">
      <c r="A22" s="48"/>
      <c r="B22" s="48"/>
      <c r="C22" s="48"/>
      <c r="D22" s="48"/>
      <c r="E22" s="48"/>
      <c r="F22" s="48"/>
      <c r="G22" s="82"/>
      <c r="H22" s="86"/>
      <c r="I22" s="32"/>
      <c r="J22" s="124"/>
      <c r="K22" s="124"/>
      <c r="L22" s="124"/>
      <c r="M22" s="125"/>
    </row>
    <row r="23" spans="1:13" ht="12.75">
      <c r="A23" s="48"/>
      <c r="B23" s="48"/>
      <c r="C23" s="48"/>
      <c r="D23" s="48"/>
      <c r="E23" s="48"/>
      <c r="F23" s="48"/>
      <c r="G23" s="82"/>
      <c r="H23" s="86"/>
      <c r="I23" s="32"/>
      <c r="J23" s="124"/>
      <c r="K23" s="124"/>
      <c r="L23" s="124"/>
      <c r="M23" s="125"/>
    </row>
  </sheetData>
  <mergeCells count="3">
    <mergeCell ref="I16:L16"/>
    <mergeCell ref="I17:L17"/>
    <mergeCell ref="I15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I8" sqref="I8:M1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4" width="11.140625" style="3" bestFit="1" customWidth="1"/>
    <col min="15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73"/>
      <c r="B4" s="23" t="s">
        <v>326</v>
      </c>
      <c r="C4" s="166" t="s">
        <v>327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71"/>
      <c r="E5" s="61"/>
      <c r="F5" s="61"/>
      <c r="G5" s="61"/>
      <c r="H5" s="61"/>
      <c r="I5" s="61"/>
      <c r="J5" s="61"/>
      <c r="K5" s="61"/>
      <c r="L5" s="61"/>
      <c r="M5" s="61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63.75">
      <c r="A8" s="37">
        <v>1</v>
      </c>
      <c r="B8" s="111" t="s">
        <v>328</v>
      </c>
      <c r="C8" s="130"/>
      <c r="D8" s="130"/>
      <c r="E8" s="77" t="s">
        <v>17</v>
      </c>
      <c r="F8" s="77">
        <v>20</v>
      </c>
      <c r="G8" s="112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51">
      <c r="A9" s="37">
        <v>2</v>
      </c>
      <c r="B9" s="130" t="s">
        <v>329</v>
      </c>
      <c r="C9" s="130"/>
      <c r="D9" s="130"/>
      <c r="E9" s="77" t="s">
        <v>17</v>
      </c>
      <c r="F9" s="77">
        <v>40</v>
      </c>
      <c r="G9" s="112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25.5">
      <c r="A10" s="37">
        <v>3</v>
      </c>
      <c r="B10" s="130" t="s">
        <v>330</v>
      </c>
      <c r="C10" s="130"/>
      <c r="D10" s="130"/>
      <c r="E10" s="77" t="s">
        <v>17</v>
      </c>
      <c r="F10" s="77">
        <v>100</v>
      </c>
      <c r="G10" s="112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38.25">
      <c r="A11" s="37">
        <v>4</v>
      </c>
      <c r="B11" s="130" t="s">
        <v>331</v>
      </c>
      <c r="C11" s="130"/>
      <c r="D11" s="130"/>
      <c r="E11" s="77" t="s">
        <v>17</v>
      </c>
      <c r="F11" s="77">
        <v>5</v>
      </c>
      <c r="G11" s="112"/>
      <c r="H11" s="101">
        <v>0.08</v>
      </c>
      <c r="I11" s="84">
        <f>G11*H11</f>
        <v>0</v>
      </c>
      <c r="J11" s="84">
        <f>G11+I11</f>
        <v>0</v>
      </c>
      <c r="K11" s="103">
        <f>F11*G11</f>
        <v>0</v>
      </c>
      <c r="L11" s="84">
        <f>K11*H11</f>
        <v>0</v>
      </c>
      <c r="M11" s="84">
        <f>K11+L11</f>
        <v>0</v>
      </c>
    </row>
    <row r="12" spans="1:14" ht="12.75">
      <c r="A12" s="48"/>
      <c r="B12" s="48"/>
      <c r="C12" s="48"/>
      <c r="D12" s="48"/>
      <c r="E12" s="48"/>
      <c r="F12" s="48"/>
      <c r="G12" s="82"/>
      <c r="H12" s="86"/>
      <c r="I12" s="230" t="s">
        <v>18</v>
      </c>
      <c r="J12" s="248"/>
      <c r="K12" s="248"/>
      <c r="L12" s="249"/>
      <c r="M12" s="210">
        <f>SUM(K8:K11)</f>
        <v>0</v>
      </c>
      <c r="N12" s="184"/>
    </row>
    <row r="13" spans="1:13" ht="12.75">
      <c r="A13" s="48"/>
      <c r="B13" s="56"/>
      <c r="C13" s="48"/>
      <c r="D13" s="48"/>
      <c r="E13" s="48"/>
      <c r="F13" s="48"/>
      <c r="G13" s="82"/>
      <c r="H13" s="86"/>
      <c r="I13" s="226" t="s">
        <v>19</v>
      </c>
      <c r="J13" s="245"/>
      <c r="K13" s="245"/>
      <c r="L13" s="236"/>
      <c r="M13" s="99">
        <f>SUM(L8:L11)</f>
        <v>0</v>
      </c>
    </row>
    <row r="14" spans="1:13" ht="34.5" customHeight="1">
      <c r="A14" s="48"/>
      <c r="B14" s="56" t="s">
        <v>129</v>
      </c>
      <c r="C14" s="48"/>
      <c r="D14" s="48"/>
      <c r="E14" s="48"/>
      <c r="F14" s="48"/>
      <c r="G14" s="82"/>
      <c r="H14" s="86"/>
      <c r="I14" s="246" t="s">
        <v>132</v>
      </c>
      <c r="J14" s="247"/>
      <c r="K14" s="247"/>
      <c r="L14" s="237"/>
      <c r="M14" s="100">
        <f>M12+M13</f>
        <v>0</v>
      </c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71"/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3">
    <mergeCell ref="I13:L13"/>
    <mergeCell ref="I14:L14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4">
      <selection activeCell="I8" sqref="I8:M1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73"/>
      <c r="B4" s="23" t="s">
        <v>332</v>
      </c>
      <c r="C4" s="166" t="s">
        <v>443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71"/>
      <c r="E5" s="61"/>
      <c r="F5" s="61"/>
      <c r="G5" s="61"/>
      <c r="H5" s="61"/>
      <c r="I5" s="61"/>
      <c r="J5" s="61"/>
      <c r="K5" s="61"/>
      <c r="L5" s="61"/>
      <c r="M5" s="61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37">
        <v>1</v>
      </c>
      <c r="B8" s="132" t="s">
        <v>446</v>
      </c>
      <c r="C8" s="130"/>
      <c r="D8" s="130"/>
      <c r="E8" s="77" t="s">
        <v>17</v>
      </c>
      <c r="F8" s="77">
        <v>200</v>
      </c>
      <c r="G8" s="112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24">
      <c r="A9" s="37">
        <v>2</v>
      </c>
      <c r="B9" s="132" t="s">
        <v>445</v>
      </c>
      <c r="C9" s="130"/>
      <c r="D9" s="130"/>
      <c r="E9" s="77" t="s">
        <v>17</v>
      </c>
      <c r="F9" s="77">
        <v>200</v>
      </c>
      <c r="G9" s="112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12.75">
      <c r="A10" s="37">
        <v>3</v>
      </c>
      <c r="B10" s="132" t="s">
        <v>444</v>
      </c>
      <c r="C10" s="130"/>
      <c r="D10" s="130"/>
      <c r="E10" s="77" t="s">
        <v>17</v>
      </c>
      <c r="F10" s="77">
        <v>200</v>
      </c>
      <c r="G10" s="112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37">
        <v>4</v>
      </c>
      <c r="B11" s="132" t="s">
        <v>333</v>
      </c>
      <c r="C11" s="130"/>
      <c r="D11" s="130"/>
      <c r="E11" s="77" t="s">
        <v>17</v>
      </c>
      <c r="F11" s="77">
        <v>200</v>
      </c>
      <c r="G11" s="112"/>
      <c r="H11" s="101">
        <v>0.08</v>
      </c>
      <c r="I11" s="84">
        <f>G11*H11</f>
        <v>0</v>
      </c>
      <c r="J11" s="84">
        <f>G11+I11</f>
        <v>0</v>
      </c>
      <c r="K11" s="103">
        <f>F11*G11</f>
        <v>0</v>
      </c>
      <c r="L11" s="84">
        <f>K11*H11</f>
        <v>0</v>
      </c>
      <c r="M11" s="84">
        <f>K11+L11</f>
        <v>0</v>
      </c>
    </row>
    <row r="12" spans="1:13" ht="12.75">
      <c r="A12" s="48"/>
      <c r="B12" s="48"/>
      <c r="C12" s="48"/>
      <c r="D12" s="48"/>
      <c r="E12" s="48"/>
      <c r="F12" s="48"/>
      <c r="G12" s="82"/>
      <c r="H12" s="86"/>
      <c r="I12" s="230" t="s">
        <v>18</v>
      </c>
      <c r="J12" s="248"/>
      <c r="K12" s="248"/>
      <c r="L12" s="249"/>
      <c r="M12" s="210">
        <f>SUM(K8:K11)</f>
        <v>0</v>
      </c>
    </row>
    <row r="13" spans="1:13" ht="12.75">
      <c r="A13" s="48"/>
      <c r="B13" s="56"/>
      <c r="C13" s="48"/>
      <c r="D13" s="48"/>
      <c r="E13" s="48"/>
      <c r="F13" s="48"/>
      <c r="G13" s="82"/>
      <c r="H13" s="86"/>
      <c r="I13" s="226" t="s">
        <v>19</v>
      </c>
      <c r="J13" s="245"/>
      <c r="K13" s="245"/>
      <c r="L13" s="236"/>
      <c r="M13" s="99">
        <f>SUM(L8:L11)</f>
        <v>0</v>
      </c>
    </row>
    <row r="14" spans="1:13" ht="31.5" customHeight="1">
      <c r="A14" s="48"/>
      <c r="B14" s="56" t="s">
        <v>129</v>
      </c>
      <c r="C14" s="48"/>
      <c r="D14" s="48"/>
      <c r="E14" s="48"/>
      <c r="F14" s="48"/>
      <c r="G14" s="82"/>
      <c r="H14" s="86"/>
      <c r="I14" s="246" t="s">
        <v>132</v>
      </c>
      <c r="J14" s="247"/>
      <c r="K14" s="247"/>
      <c r="L14" s="237"/>
      <c r="M14" s="100">
        <f>M12+M13</f>
        <v>0</v>
      </c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3">
    <mergeCell ref="I13:L13"/>
    <mergeCell ref="I14:L14"/>
    <mergeCell ref="I12:L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L28" sqref="L28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45</v>
      </c>
      <c r="C4" s="23" t="s">
        <v>46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45">
        <v>1</v>
      </c>
      <c r="B8" s="52" t="s">
        <v>47</v>
      </c>
      <c r="C8" s="12"/>
      <c r="D8" s="12"/>
      <c r="E8" s="45" t="s">
        <v>17</v>
      </c>
      <c r="F8" s="45">
        <v>50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21"/>
      <c r="B9" s="27"/>
      <c r="C9" s="27"/>
      <c r="D9" s="27"/>
      <c r="E9" s="7"/>
      <c r="F9" s="7"/>
      <c r="G9" s="7"/>
      <c r="H9" s="7"/>
      <c r="I9" s="226" t="s">
        <v>18</v>
      </c>
      <c r="J9" s="227"/>
      <c r="K9" s="227"/>
      <c r="L9" s="228"/>
      <c r="M9" s="182">
        <f>K8</f>
        <v>0</v>
      </c>
    </row>
    <row r="10" spans="1:13" ht="12.75">
      <c r="A10" s="20"/>
      <c r="B10" s="27"/>
      <c r="C10" s="27"/>
      <c r="D10" s="27"/>
      <c r="E10" s="7"/>
      <c r="F10" s="7"/>
      <c r="G10" s="7"/>
      <c r="H10" s="7"/>
      <c r="I10" s="226" t="s">
        <v>19</v>
      </c>
      <c r="J10" s="227"/>
      <c r="K10" s="227"/>
      <c r="L10" s="228"/>
      <c r="M10" s="182">
        <f>L8</f>
        <v>0</v>
      </c>
    </row>
    <row r="11" spans="1:13" ht="26.25" customHeight="1">
      <c r="A11" s="20"/>
      <c r="B11" s="19" t="s">
        <v>20</v>
      </c>
      <c r="C11" s="27"/>
      <c r="D11" s="27"/>
      <c r="E11" s="7"/>
      <c r="F11" s="7"/>
      <c r="G11" s="7"/>
      <c r="H11" s="7"/>
      <c r="I11" s="226" t="s">
        <v>21</v>
      </c>
      <c r="J11" s="227"/>
      <c r="K11" s="227"/>
      <c r="L11" s="229"/>
      <c r="M11" s="183">
        <f>M9+M10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I8" sqref="I8:M1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334</v>
      </c>
      <c r="C4" s="147" t="s">
        <v>335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83">
        <v>1</v>
      </c>
      <c r="B8" s="111" t="s">
        <v>336</v>
      </c>
      <c r="C8" s="133"/>
      <c r="D8" s="133"/>
      <c r="E8" s="77" t="s">
        <v>17</v>
      </c>
      <c r="F8" s="77">
        <v>3500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83">
        <v>2</v>
      </c>
      <c r="B9" s="111" t="s">
        <v>337</v>
      </c>
      <c r="C9" s="133"/>
      <c r="D9" s="133"/>
      <c r="E9" s="77" t="s">
        <v>148</v>
      </c>
      <c r="F9" s="77">
        <v>20</v>
      </c>
      <c r="G9" s="84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25.5">
      <c r="A10" s="83">
        <v>3</v>
      </c>
      <c r="B10" s="111" t="s">
        <v>338</v>
      </c>
      <c r="C10" s="133"/>
      <c r="D10" s="133"/>
      <c r="E10" s="77" t="s">
        <v>17</v>
      </c>
      <c r="F10" s="77">
        <v>500</v>
      </c>
      <c r="G10" s="84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12.75">
      <c r="A11" s="48"/>
      <c r="B11" s="48"/>
      <c r="C11" s="48"/>
      <c r="D11" s="48"/>
      <c r="E11" s="48"/>
      <c r="F11" s="48"/>
      <c r="G11" s="82"/>
      <c r="H11" s="86"/>
      <c r="I11" s="230" t="s">
        <v>18</v>
      </c>
      <c r="J11" s="248"/>
      <c r="K11" s="248"/>
      <c r="L11" s="249"/>
      <c r="M11" s="210">
        <f>SUM(K8:K10)</f>
        <v>0</v>
      </c>
    </row>
    <row r="12" spans="1:13" ht="12.75">
      <c r="A12" s="48"/>
      <c r="B12" s="56"/>
      <c r="C12" s="48"/>
      <c r="D12" s="48"/>
      <c r="E12" s="48"/>
      <c r="F12" s="48"/>
      <c r="G12" s="82"/>
      <c r="H12" s="86"/>
      <c r="I12" s="226" t="s">
        <v>19</v>
      </c>
      <c r="J12" s="245"/>
      <c r="K12" s="245"/>
      <c r="L12" s="236"/>
      <c r="M12" s="99">
        <f>SUM(L8:L10)</f>
        <v>0</v>
      </c>
    </row>
    <row r="13" spans="1:13" ht="27.75" customHeight="1">
      <c r="A13" s="48"/>
      <c r="B13" s="56" t="s">
        <v>129</v>
      </c>
      <c r="C13" s="48"/>
      <c r="D13" s="48"/>
      <c r="E13" s="48"/>
      <c r="F13" s="48"/>
      <c r="G13" s="82"/>
      <c r="H13" s="86"/>
      <c r="I13" s="246" t="s">
        <v>132</v>
      </c>
      <c r="J13" s="247"/>
      <c r="K13" s="247"/>
      <c r="L13" s="237"/>
      <c r="M13" s="100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3">
    <mergeCell ref="I12:L12"/>
    <mergeCell ref="I13:L13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2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0"/>
      <c r="B4" s="23" t="s">
        <v>339</v>
      </c>
      <c r="C4" s="147" t="s">
        <v>340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8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83">
        <v>1</v>
      </c>
      <c r="B8" s="77" t="s">
        <v>341</v>
      </c>
      <c r="C8" s="77"/>
      <c r="D8" s="77"/>
      <c r="E8" s="77" t="s">
        <v>17</v>
      </c>
      <c r="F8" s="77">
        <v>1500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48"/>
      <c r="B9" s="48"/>
      <c r="C9" s="48"/>
      <c r="D9" s="48"/>
      <c r="E9" s="48"/>
      <c r="F9" s="48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2.25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L24" sqref="L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50"/>
      <c r="B4" s="23" t="s">
        <v>342</v>
      </c>
      <c r="C4" s="147" t="s">
        <v>343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2.75">
      <c r="A5" s="58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83">
        <v>1</v>
      </c>
      <c r="B8" s="111" t="s">
        <v>344</v>
      </c>
      <c r="C8" s="77"/>
      <c r="D8" s="77"/>
      <c r="E8" s="77" t="s">
        <v>17</v>
      </c>
      <c r="F8" s="77">
        <v>500</v>
      </c>
      <c r="G8" s="84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12.75">
      <c r="A9" s="48"/>
      <c r="B9" s="48"/>
      <c r="C9" s="48"/>
      <c r="D9" s="48"/>
      <c r="E9" s="48"/>
      <c r="F9" s="48"/>
      <c r="G9" s="82"/>
      <c r="H9" s="86"/>
      <c r="I9" s="226" t="s">
        <v>18</v>
      </c>
      <c r="J9" s="245"/>
      <c r="K9" s="245"/>
      <c r="L9" s="236"/>
      <c r="M9" s="99">
        <f>K8</f>
        <v>0</v>
      </c>
    </row>
    <row r="10" spans="1:13" ht="12.75">
      <c r="A10" s="48"/>
      <c r="B10" s="56"/>
      <c r="C10" s="48"/>
      <c r="D10" s="48"/>
      <c r="E10" s="48"/>
      <c r="F10" s="48"/>
      <c r="G10" s="82"/>
      <c r="H10" s="86"/>
      <c r="I10" s="226" t="s">
        <v>19</v>
      </c>
      <c r="J10" s="245"/>
      <c r="K10" s="245"/>
      <c r="L10" s="236"/>
      <c r="M10" s="99">
        <f>L8</f>
        <v>0</v>
      </c>
    </row>
    <row r="11" spans="1:13" ht="32.25" customHeight="1">
      <c r="A11" s="48"/>
      <c r="B11" s="56" t="s">
        <v>129</v>
      </c>
      <c r="C11" s="48"/>
      <c r="D11" s="48"/>
      <c r="E11" s="48"/>
      <c r="F11" s="48"/>
      <c r="G11" s="82"/>
      <c r="H11" s="86"/>
      <c r="I11" s="246" t="s">
        <v>132</v>
      </c>
      <c r="J11" s="247"/>
      <c r="K11" s="247"/>
      <c r="L11" s="237"/>
      <c r="M11" s="100">
        <f>M9+M10</f>
        <v>0</v>
      </c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M21" sqref="M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345</v>
      </c>
      <c r="C4" s="23" t="s">
        <v>346</v>
      </c>
      <c r="D4" s="23"/>
      <c r="E4" s="108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6"/>
      <c r="F5" s="7"/>
      <c r="G5" s="7"/>
      <c r="H5" s="7"/>
      <c r="I5" s="7"/>
      <c r="J5" s="7"/>
      <c r="K5" s="7"/>
      <c r="L5" s="7"/>
      <c r="M5" s="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02">
      <c r="A8" s="77">
        <v>1</v>
      </c>
      <c r="B8" s="111" t="s">
        <v>347</v>
      </c>
      <c r="C8" s="111"/>
      <c r="D8" s="111"/>
      <c r="E8" s="77" t="s">
        <v>17</v>
      </c>
      <c r="F8" s="77">
        <v>100</v>
      </c>
      <c r="G8" s="14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46"/>
      <c r="B9" s="33"/>
      <c r="C9" s="33"/>
      <c r="D9" s="33"/>
      <c r="E9" s="7"/>
      <c r="F9" s="46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45"/>
      <c r="K10" s="245"/>
      <c r="L10" s="236"/>
      <c r="M10" s="181">
        <f>L8</f>
        <v>0</v>
      </c>
    </row>
    <row r="11" spans="1:13" ht="25.5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20"/>
      <c r="B12" s="27"/>
      <c r="C12" s="21"/>
      <c r="D12" s="21"/>
      <c r="E12" s="7"/>
      <c r="F12" s="7"/>
      <c r="G12" s="7"/>
      <c r="H12" s="7"/>
      <c r="I12" s="89"/>
      <c r="J12" s="124"/>
      <c r="K12" s="124"/>
      <c r="L12" s="124"/>
      <c r="M12" s="158"/>
    </row>
    <row r="13" spans="1:13" ht="12.75">
      <c r="A13" s="20"/>
      <c r="B13" s="27"/>
      <c r="C13" s="21"/>
      <c r="D13" s="21"/>
      <c r="E13" s="7"/>
      <c r="F13" s="7"/>
      <c r="G13" s="7"/>
      <c r="H13" s="7"/>
      <c r="I13" s="89"/>
      <c r="J13" s="124"/>
      <c r="K13" s="124"/>
      <c r="L13" s="124"/>
      <c r="M13" s="158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2:18" ht="12.75">
      <c r="B17" s="146"/>
      <c r="M17" s="61"/>
      <c r="N17" s="61"/>
      <c r="O17" s="61"/>
      <c r="P17" s="61"/>
      <c r="Q17" s="61"/>
      <c r="R17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J22" sqref="J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ht="12.75">
      <c r="A4" s="50"/>
      <c r="B4" s="9"/>
      <c r="C4" s="9"/>
      <c r="D4" s="9"/>
      <c r="E4" s="48"/>
      <c r="F4" s="48"/>
      <c r="G4" s="48"/>
      <c r="H4" s="48"/>
      <c r="I4" s="7"/>
      <c r="J4" s="49"/>
      <c r="K4" s="49"/>
      <c r="L4" s="49"/>
      <c r="M4" s="49"/>
    </row>
    <row r="5" spans="1:13" s="98" customFormat="1" ht="12.75">
      <c r="A5" s="147"/>
      <c r="B5" s="23" t="s">
        <v>348</v>
      </c>
      <c r="C5" s="23" t="s">
        <v>349</v>
      </c>
      <c r="D5" s="23"/>
      <c r="E5" s="85"/>
      <c r="F5" s="85"/>
      <c r="G5" s="85"/>
      <c r="H5" s="85"/>
      <c r="I5" s="24"/>
      <c r="J5" s="148"/>
      <c r="K5" s="148"/>
      <c r="L5" s="148"/>
      <c r="M5" s="148"/>
    </row>
    <row r="6" spans="1:13" ht="12.75">
      <c r="A6" s="50"/>
      <c r="B6" s="9"/>
      <c r="C6" s="9"/>
      <c r="D6" s="9"/>
      <c r="E6" s="48"/>
      <c r="F6" s="48"/>
      <c r="G6" s="48"/>
      <c r="H6" s="48"/>
      <c r="I6" s="7"/>
      <c r="J6" s="49"/>
      <c r="K6" s="49"/>
      <c r="L6" s="49"/>
      <c r="M6" s="49"/>
    </row>
    <row r="7" spans="1:13" ht="36">
      <c r="A7" s="63" t="s">
        <v>3</v>
      </c>
      <c r="B7" s="63" t="s">
        <v>4</v>
      </c>
      <c r="C7" s="63" t="s">
        <v>5</v>
      </c>
      <c r="D7" s="63" t="s">
        <v>124</v>
      </c>
      <c r="E7" s="63" t="s">
        <v>7</v>
      </c>
      <c r="F7" s="63" t="s">
        <v>8</v>
      </c>
      <c r="G7" s="64" t="s">
        <v>9</v>
      </c>
      <c r="H7" s="63" t="s">
        <v>10</v>
      </c>
      <c r="I7" s="63" t="s">
        <v>11</v>
      </c>
      <c r="J7" s="63" t="s">
        <v>12</v>
      </c>
      <c r="K7" s="63" t="s">
        <v>13</v>
      </c>
      <c r="L7" s="63" t="s">
        <v>14</v>
      </c>
      <c r="M7" s="63" t="s">
        <v>15</v>
      </c>
    </row>
    <row r="8" spans="1:13" ht="12.7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5">
        <v>7</v>
      </c>
      <c r="H8" s="74">
        <v>8</v>
      </c>
      <c r="I8" s="76">
        <v>9</v>
      </c>
      <c r="J8" s="74">
        <v>10</v>
      </c>
      <c r="K8" s="74">
        <v>11</v>
      </c>
      <c r="L8" s="74">
        <v>12</v>
      </c>
      <c r="M8" s="74">
        <v>13</v>
      </c>
    </row>
    <row r="9" spans="1:13" ht="25.5">
      <c r="A9" s="83">
        <v>1</v>
      </c>
      <c r="B9" s="88" t="s">
        <v>440</v>
      </c>
      <c r="C9" s="111"/>
      <c r="D9" s="111"/>
      <c r="E9" s="77" t="s">
        <v>17</v>
      </c>
      <c r="F9" s="77">
        <v>300</v>
      </c>
      <c r="G9" s="14"/>
      <c r="H9" s="101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20"/>
      <c r="B10" s="27"/>
      <c r="C10" s="27"/>
      <c r="D10" s="27"/>
      <c r="E10" s="6"/>
      <c r="F10" s="6"/>
      <c r="G10" s="82"/>
      <c r="H10" s="7"/>
      <c r="I10" s="226" t="s">
        <v>18</v>
      </c>
      <c r="J10" s="245"/>
      <c r="K10" s="245"/>
      <c r="L10" s="236"/>
      <c r="M10" s="181">
        <f>K9</f>
        <v>0</v>
      </c>
    </row>
    <row r="11" spans="1:13" ht="12.75">
      <c r="A11" s="20"/>
      <c r="B11" s="56"/>
      <c r="C11" s="27"/>
      <c r="D11" s="27"/>
      <c r="E11" s="6"/>
      <c r="F11" s="6"/>
      <c r="G11" s="7"/>
      <c r="H11" s="7"/>
      <c r="I11" s="226" t="s">
        <v>19</v>
      </c>
      <c r="J11" s="245"/>
      <c r="K11" s="245"/>
      <c r="L11" s="236"/>
      <c r="M11" s="181">
        <f>L9</f>
        <v>0</v>
      </c>
    </row>
    <row r="12" spans="1:13" ht="27.75" customHeight="1">
      <c r="A12" s="20"/>
      <c r="B12" s="56" t="s">
        <v>129</v>
      </c>
      <c r="C12" s="27"/>
      <c r="D12" s="27"/>
      <c r="E12" s="6"/>
      <c r="F12" s="6"/>
      <c r="G12" s="7"/>
      <c r="H12" s="7"/>
      <c r="I12" s="226" t="s">
        <v>21</v>
      </c>
      <c r="J12" s="247"/>
      <c r="K12" s="247"/>
      <c r="L12" s="237"/>
      <c r="M12" s="199">
        <f>M10+M11</f>
        <v>0</v>
      </c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2">
      <selection activeCell="N24" sqref="N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6.5" customHeight="1">
      <c r="A4" s="147"/>
      <c r="B4" s="23" t="s">
        <v>350</v>
      </c>
      <c r="C4" s="23" t="s">
        <v>351</v>
      </c>
      <c r="D4" s="23"/>
      <c r="E4" s="85"/>
      <c r="F4" s="85"/>
      <c r="G4" s="85"/>
      <c r="H4" s="85"/>
      <c r="I4" s="24"/>
      <c r="J4" s="148"/>
      <c r="K4" s="148"/>
      <c r="L4" s="148"/>
      <c r="M4" s="148"/>
    </row>
    <row r="5" spans="1:13" ht="12.75">
      <c r="A5" s="50"/>
      <c r="B5" s="9"/>
      <c r="C5" s="9"/>
      <c r="D5" s="9"/>
      <c r="E5" s="48"/>
      <c r="F5" s="48"/>
      <c r="G5" s="48"/>
      <c r="H5" s="48"/>
      <c r="I5" s="7"/>
      <c r="J5" s="49"/>
      <c r="K5" s="49"/>
      <c r="L5" s="49"/>
      <c r="M5" s="49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83">
        <v>1</v>
      </c>
      <c r="B8" s="77" t="s">
        <v>352</v>
      </c>
      <c r="C8" s="111"/>
      <c r="D8" s="111"/>
      <c r="E8" s="77" t="s">
        <v>17</v>
      </c>
      <c r="F8" s="77">
        <v>50</v>
      </c>
      <c r="G8" s="14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48"/>
      <c r="B9" s="9"/>
      <c r="C9" s="9"/>
      <c r="D9" s="9"/>
      <c r="E9" s="48"/>
      <c r="F9" s="48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45"/>
      <c r="K10" s="245"/>
      <c r="L10" s="236"/>
      <c r="M10" s="181">
        <f>L8</f>
        <v>0</v>
      </c>
    </row>
    <row r="11" spans="1:13" ht="27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H25" sqref="H25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353</v>
      </c>
      <c r="C4" s="23" t="s">
        <v>354</v>
      </c>
      <c r="D4" s="23"/>
      <c r="E4" s="85"/>
      <c r="F4" s="85"/>
      <c r="G4" s="85"/>
      <c r="H4" s="85"/>
      <c r="I4" s="24"/>
      <c r="J4" s="148"/>
      <c r="K4" s="148"/>
      <c r="L4" s="148"/>
      <c r="M4" s="148"/>
    </row>
    <row r="5" spans="1:13" ht="12.75">
      <c r="A5" s="50"/>
      <c r="B5" s="9"/>
      <c r="C5" s="9"/>
      <c r="D5" s="9"/>
      <c r="E5" s="48"/>
      <c r="F5" s="48"/>
      <c r="G5" s="48"/>
      <c r="H5" s="48"/>
      <c r="I5" s="7"/>
      <c r="J5" s="49"/>
      <c r="K5" s="49"/>
      <c r="L5" s="49"/>
      <c r="M5" s="49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83">
        <v>1</v>
      </c>
      <c r="B8" s="77" t="s">
        <v>355</v>
      </c>
      <c r="C8" s="111"/>
      <c r="D8" s="111"/>
      <c r="E8" s="77" t="s">
        <v>17</v>
      </c>
      <c r="F8" s="77">
        <v>20</v>
      </c>
      <c r="G8" s="14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48"/>
      <c r="B9" s="9"/>
      <c r="C9" s="9"/>
      <c r="D9" s="9"/>
      <c r="E9" s="48"/>
      <c r="F9" s="48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45"/>
      <c r="K10" s="245"/>
      <c r="L10" s="236"/>
      <c r="M10" s="181">
        <f>L8</f>
        <v>0</v>
      </c>
    </row>
    <row r="11" spans="1:13" ht="27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I13" sqref="I13:M18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356</v>
      </c>
      <c r="C4" s="23" t="s">
        <v>429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12.75">
      <c r="A9" s="77">
        <v>1</v>
      </c>
      <c r="B9" s="77" t="s">
        <v>357</v>
      </c>
      <c r="C9" s="111"/>
      <c r="D9" s="111"/>
      <c r="E9" s="77" t="s">
        <v>17</v>
      </c>
      <c r="F9" s="77">
        <v>2000</v>
      </c>
      <c r="G9" s="14"/>
      <c r="H9" s="101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77">
        <v>2</v>
      </c>
      <c r="B10" s="77" t="s">
        <v>358</v>
      </c>
      <c r="C10" s="111"/>
      <c r="D10" s="111"/>
      <c r="E10" s="77" t="s">
        <v>17</v>
      </c>
      <c r="F10" s="77">
        <v>1500</v>
      </c>
      <c r="G10" s="14"/>
      <c r="H10" s="101">
        <v>0.08</v>
      </c>
      <c r="I10" s="180">
        <f>G10*H10</f>
        <v>0</v>
      </c>
      <c r="J10" s="180">
        <f>G10+I10</f>
        <v>0</v>
      </c>
      <c r="K10" s="181">
        <f>F10*G10</f>
        <v>0</v>
      </c>
      <c r="L10" s="180">
        <f>K10*H10</f>
        <v>0</v>
      </c>
      <c r="M10" s="180">
        <f>K10+L10</f>
        <v>0</v>
      </c>
    </row>
    <row r="11" spans="1:13" ht="25.5">
      <c r="A11" s="77">
        <v>3</v>
      </c>
      <c r="B11" s="77" t="s">
        <v>359</v>
      </c>
      <c r="C11" s="111"/>
      <c r="D11" s="111"/>
      <c r="E11" s="77" t="s">
        <v>17</v>
      </c>
      <c r="F11" s="77">
        <v>10000</v>
      </c>
      <c r="G11" s="14"/>
      <c r="H11" s="101">
        <v>0.08</v>
      </c>
      <c r="I11" s="180">
        <f>G11*H11</f>
        <v>0</v>
      </c>
      <c r="J11" s="180">
        <f>G11+I11</f>
        <v>0</v>
      </c>
      <c r="K11" s="181">
        <f>F11*G11</f>
        <v>0</v>
      </c>
      <c r="L11" s="180">
        <f>K11*H11</f>
        <v>0</v>
      </c>
      <c r="M11" s="180">
        <f>K11+L11</f>
        <v>0</v>
      </c>
    </row>
    <row r="12" spans="1:13" ht="12.75" customHeight="1">
      <c r="A12" s="77">
        <v>4</v>
      </c>
      <c r="B12" s="275" t="s">
        <v>360</v>
      </c>
      <c r="C12" s="276"/>
      <c r="D12" s="276"/>
      <c r="E12" s="276"/>
      <c r="F12" s="276"/>
      <c r="G12" s="276"/>
      <c r="H12" s="276"/>
      <c r="I12" s="276"/>
      <c r="J12" s="277"/>
      <c r="K12" s="17"/>
      <c r="L12" s="16"/>
      <c r="M12" s="16"/>
    </row>
    <row r="13" spans="1:13" ht="12.75">
      <c r="A13" s="77" t="s">
        <v>239</v>
      </c>
      <c r="B13" s="174" t="s">
        <v>361</v>
      </c>
      <c r="C13" s="134"/>
      <c r="D13" s="111"/>
      <c r="E13" s="77" t="s">
        <v>17</v>
      </c>
      <c r="F13" s="77">
        <v>100</v>
      </c>
      <c r="G13" s="14"/>
      <c r="H13" s="101">
        <v>0.08</v>
      </c>
      <c r="I13" s="180">
        <f>G13*H13</f>
        <v>0</v>
      </c>
      <c r="J13" s="180">
        <f>G13+I13</f>
        <v>0</v>
      </c>
      <c r="K13" s="181">
        <f>F13*G13</f>
        <v>0</v>
      </c>
      <c r="L13" s="180">
        <f>K13*H13</f>
        <v>0</v>
      </c>
      <c r="M13" s="180">
        <f>K13+L13</f>
        <v>0</v>
      </c>
    </row>
    <row r="14" spans="1:13" ht="12.75">
      <c r="A14" s="77" t="s">
        <v>241</v>
      </c>
      <c r="B14" s="174" t="s">
        <v>362</v>
      </c>
      <c r="C14" s="134"/>
      <c r="D14" s="111"/>
      <c r="E14" s="77" t="s">
        <v>17</v>
      </c>
      <c r="F14" s="77">
        <v>100</v>
      </c>
      <c r="G14" s="14"/>
      <c r="H14" s="101">
        <v>0.08</v>
      </c>
      <c r="I14" s="180">
        <f>G14*H14</f>
        <v>0</v>
      </c>
      <c r="J14" s="180">
        <f>G14+I14</f>
        <v>0</v>
      </c>
      <c r="K14" s="181">
        <f>F14*G14</f>
        <v>0</v>
      </c>
      <c r="L14" s="180">
        <f>K14*H14</f>
        <v>0</v>
      </c>
      <c r="M14" s="180">
        <f>K14+L14</f>
        <v>0</v>
      </c>
    </row>
    <row r="15" spans="1:13" ht="12.75">
      <c r="A15" s="77" t="s">
        <v>363</v>
      </c>
      <c r="B15" s="174" t="s">
        <v>364</v>
      </c>
      <c r="C15" s="134"/>
      <c r="D15" s="111"/>
      <c r="E15" s="77" t="s">
        <v>17</v>
      </c>
      <c r="F15" s="77">
        <v>100</v>
      </c>
      <c r="G15" s="14"/>
      <c r="H15" s="101">
        <v>0.08</v>
      </c>
      <c r="I15" s="180">
        <f>G15*H15</f>
        <v>0</v>
      </c>
      <c r="J15" s="180">
        <f>G15+I15</f>
        <v>0</v>
      </c>
      <c r="K15" s="181">
        <f>F15*G15</f>
        <v>0</v>
      </c>
      <c r="L15" s="180">
        <f>K15*H15</f>
        <v>0</v>
      </c>
      <c r="M15" s="180">
        <f>K15+L15</f>
        <v>0</v>
      </c>
    </row>
    <row r="16" spans="1:13" ht="12.75">
      <c r="A16" s="80"/>
      <c r="B16" s="135"/>
      <c r="C16" s="135"/>
      <c r="D16" s="135"/>
      <c r="E16" s="24"/>
      <c r="F16" s="24"/>
      <c r="G16" s="82"/>
      <c r="H16" s="24"/>
      <c r="I16" s="254" t="s">
        <v>18</v>
      </c>
      <c r="J16" s="245"/>
      <c r="K16" s="245"/>
      <c r="L16" s="236"/>
      <c r="M16" s="181">
        <f>SUM(K9:K15)</f>
        <v>0</v>
      </c>
    </row>
    <row r="17" spans="1:13" ht="12.75">
      <c r="A17" s="20"/>
      <c r="B17" s="56"/>
      <c r="C17" s="27"/>
      <c r="D17" s="27"/>
      <c r="E17" s="7"/>
      <c r="F17" s="7"/>
      <c r="G17" s="7"/>
      <c r="H17" s="7"/>
      <c r="I17" s="226" t="s">
        <v>19</v>
      </c>
      <c r="J17" s="245"/>
      <c r="K17" s="245"/>
      <c r="L17" s="236"/>
      <c r="M17" s="181">
        <f>SUM(L9:L15)</f>
        <v>0</v>
      </c>
    </row>
    <row r="18" spans="1:13" ht="27" customHeight="1">
      <c r="A18" s="20"/>
      <c r="B18" s="56" t="s">
        <v>129</v>
      </c>
      <c r="C18" s="27"/>
      <c r="D18" s="27"/>
      <c r="E18" s="7"/>
      <c r="F18" s="7"/>
      <c r="G18" s="7"/>
      <c r="H18" s="7"/>
      <c r="I18" s="226" t="s">
        <v>21</v>
      </c>
      <c r="J18" s="247"/>
      <c r="K18" s="247"/>
      <c r="L18" s="237"/>
      <c r="M18" s="199">
        <f>M16+M17</f>
        <v>0</v>
      </c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2:18" ht="12.75">
      <c r="B20" s="146" t="s">
        <v>425</v>
      </c>
      <c r="M20" s="61"/>
      <c r="N20" s="61"/>
      <c r="O20" s="61"/>
      <c r="P20" s="61"/>
      <c r="Q20" s="61"/>
      <c r="R20" s="61"/>
    </row>
    <row r="21" spans="2:18" ht="12.75">
      <c r="B21" s="146" t="s">
        <v>426</v>
      </c>
      <c r="M21" s="61"/>
      <c r="N21" s="61"/>
      <c r="O21" s="61"/>
      <c r="P21" s="61"/>
      <c r="Q21" s="61"/>
      <c r="R21" s="61"/>
    </row>
    <row r="22" spans="2:18" ht="12.75">
      <c r="B22" s="146" t="s">
        <v>427</v>
      </c>
      <c r="M22" s="61"/>
      <c r="N22" s="61"/>
      <c r="O22" s="61"/>
      <c r="P22" s="61"/>
      <c r="Q22" s="61"/>
      <c r="R22" s="61"/>
    </row>
    <row r="23" spans="1:13" ht="12.75">
      <c r="A23" s="7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2.75">
      <c r="A24" s="71"/>
      <c r="E24" s="61"/>
      <c r="F24" s="61"/>
      <c r="G24" s="61"/>
      <c r="H24" s="61"/>
      <c r="I24" s="61"/>
      <c r="J24" s="61"/>
      <c r="K24" s="61"/>
      <c r="L24" s="61"/>
      <c r="M24" s="61"/>
    </row>
  </sheetData>
  <mergeCells count="5">
    <mergeCell ref="I18:L18"/>
    <mergeCell ref="A8:M8"/>
    <mergeCell ref="B12:J12"/>
    <mergeCell ref="I16:L16"/>
    <mergeCell ref="I17:L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J23" sqref="J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365</v>
      </c>
      <c r="C4" s="23" t="s">
        <v>366</v>
      </c>
      <c r="D4" s="23"/>
      <c r="E4" s="85"/>
      <c r="F4" s="85"/>
      <c r="G4" s="85"/>
      <c r="H4" s="85"/>
      <c r="I4" s="24"/>
      <c r="J4" s="148"/>
      <c r="K4" s="148"/>
      <c r="L4" s="148"/>
      <c r="M4" s="148"/>
    </row>
    <row r="5" spans="1:13" ht="12.75">
      <c r="A5" s="50"/>
      <c r="B5" s="9"/>
      <c r="C5" s="9"/>
      <c r="D5" s="9"/>
      <c r="E5" s="48"/>
      <c r="F5" s="48"/>
      <c r="G5" s="48"/>
      <c r="H5" s="48"/>
      <c r="I5" s="7"/>
      <c r="J5" s="49"/>
      <c r="K5" s="49"/>
      <c r="L5" s="49"/>
      <c r="M5" s="49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83">
        <v>1</v>
      </c>
      <c r="B8" s="77" t="s">
        <v>367</v>
      </c>
      <c r="C8" s="111"/>
      <c r="D8" s="111"/>
      <c r="E8" s="77" t="s">
        <v>17</v>
      </c>
      <c r="F8" s="77">
        <v>300</v>
      </c>
      <c r="G8" s="136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48"/>
      <c r="B9" s="9"/>
      <c r="C9" s="9"/>
      <c r="D9" s="9"/>
      <c r="E9" s="48"/>
      <c r="F9" s="48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45"/>
      <c r="K10" s="245"/>
      <c r="L10" s="236"/>
      <c r="M10" s="181">
        <f>L8</f>
        <v>0</v>
      </c>
    </row>
    <row r="11" spans="1:13" ht="27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20"/>
      <c r="B12" s="21"/>
      <c r="C12" s="21"/>
      <c r="D12" s="21"/>
      <c r="E12" s="7"/>
      <c r="F12" s="7"/>
      <c r="G12" s="7"/>
      <c r="H12" s="7"/>
      <c r="I12" s="89"/>
      <c r="J12" s="124"/>
      <c r="K12" s="124"/>
      <c r="L12" s="124"/>
      <c r="M12" s="158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ht="12.75">
      <c r="A16" s="20"/>
      <c r="B16" s="21"/>
      <c r="C16" s="21"/>
      <c r="D16" s="21"/>
      <c r="E16" s="7"/>
      <c r="F16" s="7"/>
      <c r="G16" s="7"/>
      <c r="H16" s="7"/>
      <c r="I16" s="89"/>
      <c r="J16" s="124"/>
      <c r="K16" s="124"/>
      <c r="L16" s="124"/>
      <c r="M16" s="158"/>
    </row>
    <row r="17" spans="1:13" ht="12.75">
      <c r="A17" s="20"/>
      <c r="B17" s="21"/>
      <c r="C17" s="21"/>
      <c r="D17" s="21"/>
      <c r="E17" s="7"/>
      <c r="F17" s="7"/>
      <c r="G17" s="7"/>
      <c r="H17" s="7"/>
      <c r="I17" s="89"/>
      <c r="J17" s="124"/>
      <c r="K17" s="124"/>
      <c r="L17" s="124"/>
      <c r="M17" s="158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368</v>
      </c>
      <c r="C4" s="23" t="s">
        <v>369</v>
      </c>
      <c r="D4" s="23"/>
      <c r="E4" s="85"/>
      <c r="F4" s="85"/>
      <c r="G4" s="85"/>
      <c r="H4" s="85"/>
      <c r="I4" s="24"/>
      <c r="J4" s="148"/>
      <c r="K4" s="148"/>
      <c r="L4" s="148"/>
      <c r="M4" s="148"/>
    </row>
    <row r="5" spans="1:13" ht="12.75">
      <c r="A5" s="50"/>
      <c r="B5" s="9"/>
      <c r="C5" s="9"/>
      <c r="D5" s="9"/>
      <c r="E5" s="48"/>
      <c r="F5" s="48"/>
      <c r="G5" s="48"/>
      <c r="H5" s="48"/>
      <c r="I5" s="7"/>
      <c r="J5" s="49"/>
      <c r="K5" s="49"/>
      <c r="L5" s="49"/>
      <c r="M5" s="49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83">
        <v>1</v>
      </c>
      <c r="B8" s="77" t="s">
        <v>370</v>
      </c>
      <c r="C8" s="111"/>
      <c r="D8" s="111"/>
      <c r="E8" s="77" t="s">
        <v>17</v>
      </c>
      <c r="F8" s="77">
        <v>4000</v>
      </c>
      <c r="G8" s="136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48"/>
      <c r="B9" s="9"/>
      <c r="C9" s="9"/>
      <c r="D9" s="9"/>
      <c r="E9" s="48"/>
      <c r="F9" s="48"/>
      <c r="G9" s="82"/>
      <c r="H9" s="7"/>
      <c r="I9" s="226" t="s">
        <v>18</v>
      </c>
      <c r="J9" s="245"/>
      <c r="K9" s="245"/>
      <c r="L9" s="236"/>
      <c r="M9" s="181">
        <f>K8</f>
        <v>0</v>
      </c>
    </row>
    <row r="10" spans="1:13" ht="12.75">
      <c r="A10" s="20"/>
      <c r="B10" s="56"/>
      <c r="C10" s="21"/>
      <c r="D10" s="21"/>
      <c r="E10" s="7"/>
      <c r="F10" s="7"/>
      <c r="G10" s="7"/>
      <c r="H10" s="7"/>
      <c r="I10" s="226" t="s">
        <v>19</v>
      </c>
      <c r="J10" s="245"/>
      <c r="K10" s="245"/>
      <c r="L10" s="236"/>
      <c r="M10" s="181">
        <f>L8</f>
        <v>0</v>
      </c>
    </row>
    <row r="11" spans="1:13" ht="26.25" customHeight="1">
      <c r="A11" s="20"/>
      <c r="B11" s="56" t="s">
        <v>129</v>
      </c>
      <c r="C11" s="21"/>
      <c r="D11" s="21"/>
      <c r="E11" s="7"/>
      <c r="F11" s="7"/>
      <c r="G11" s="7"/>
      <c r="H11" s="7"/>
      <c r="I11" s="226" t="s">
        <v>21</v>
      </c>
      <c r="J11" s="247"/>
      <c r="K11" s="247"/>
      <c r="L11" s="237"/>
      <c r="M11" s="199">
        <f>M9+M10</f>
        <v>0</v>
      </c>
    </row>
    <row r="12" spans="1:13" ht="12.75">
      <c r="A12" s="20"/>
      <c r="B12" s="21"/>
      <c r="C12" s="21"/>
      <c r="D12" s="21"/>
      <c r="E12" s="7"/>
      <c r="F12" s="7"/>
      <c r="G12" s="7"/>
      <c r="H12" s="7"/>
      <c r="I12" s="89"/>
      <c r="J12" s="124"/>
      <c r="K12" s="124"/>
      <c r="L12" s="124"/>
      <c r="M12" s="158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ht="12.75">
      <c r="A16" s="20"/>
      <c r="B16" s="21"/>
      <c r="C16" s="21"/>
      <c r="D16" s="21"/>
      <c r="E16" s="7"/>
      <c r="F16" s="7"/>
      <c r="G16" s="7"/>
      <c r="H16" s="7"/>
      <c r="I16" s="89"/>
      <c r="J16" s="124"/>
      <c r="K16" s="124"/>
      <c r="L16" s="124"/>
      <c r="M16" s="158"/>
    </row>
    <row r="17" spans="1:13" ht="12.75">
      <c r="A17" s="20"/>
      <c r="B17" s="21"/>
      <c r="C17" s="21"/>
      <c r="D17" s="21"/>
      <c r="E17" s="7"/>
      <c r="F17" s="7"/>
      <c r="G17" s="7"/>
      <c r="H17" s="7"/>
      <c r="I17" s="89"/>
      <c r="J17" s="124"/>
      <c r="K17" s="124"/>
      <c r="L17" s="124"/>
      <c r="M17" s="158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M23" sqref="M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48</v>
      </c>
      <c r="C4" s="23" t="s">
        <v>49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34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41">
        <v>1</v>
      </c>
      <c r="B8" s="13" t="s">
        <v>50</v>
      </c>
      <c r="C8" s="42"/>
      <c r="D8" s="13"/>
      <c r="E8" s="45" t="s">
        <v>17</v>
      </c>
      <c r="F8" s="45">
        <v>40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38.25">
      <c r="A9" s="41">
        <v>2</v>
      </c>
      <c r="B9" s="13" t="s">
        <v>51</v>
      </c>
      <c r="C9" s="42"/>
      <c r="D9" s="13"/>
      <c r="E9" s="45" t="s">
        <v>17</v>
      </c>
      <c r="F9" s="45">
        <v>40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 customHeight="1">
      <c r="A10" s="21"/>
      <c r="B10" s="27"/>
      <c r="C10" s="27"/>
      <c r="D10" s="27"/>
      <c r="E10" s="7"/>
      <c r="F10" s="7"/>
      <c r="G10" s="7"/>
      <c r="H10" s="7"/>
      <c r="I10" s="226" t="s">
        <v>18</v>
      </c>
      <c r="J10" s="227"/>
      <c r="K10" s="227"/>
      <c r="L10" s="215"/>
      <c r="M10" s="182">
        <f>SUM(K8:K9)</f>
        <v>0</v>
      </c>
    </row>
    <row r="11" spans="1:13" ht="12.75" customHeight="1">
      <c r="A11" s="20"/>
      <c r="B11" s="27"/>
      <c r="C11" s="27"/>
      <c r="D11" s="27"/>
      <c r="E11" s="7"/>
      <c r="F11" s="7"/>
      <c r="G11" s="7"/>
      <c r="H11" s="7"/>
      <c r="I11" s="226" t="s">
        <v>19</v>
      </c>
      <c r="J11" s="227"/>
      <c r="K11" s="227"/>
      <c r="L11" s="215"/>
      <c r="M11" s="182">
        <f>SUM(L8:L9)</f>
        <v>0</v>
      </c>
    </row>
    <row r="12" spans="1:13" ht="34.5" customHeight="1">
      <c r="A12" s="20"/>
      <c r="B12" s="19" t="s">
        <v>20</v>
      </c>
      <c r="C12" s="27"/>
      <c r="D12" s="27"/>
      <c r="E12" s="7"/>
      <c r="F12" s="7"/>
      <c r="G12" s="7"/>
      <c r="H12" s="7"/>
      <c r="I12" s="226" t="s">
        <v>21</v>
      </c>
      <c r="J12" s="227"/>
      <c r="K12" s="227"/>
      <c r="L12" s="215"/>
      <c r="M12" s="183">
        <f>M10+M11</f>
        <v>0</v>
      </c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</sheetData>
  <mergeCells count="3">
    <mergeCell ref="I11:L11"/>
    <mergeCell ref="I12:L12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L18" sqref="L18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147"/>
      <c r="B4" s="23" t="s">
        <v>371</v>
      </c>
      <c r="C4" s="23" t="s">
        <v>372</v>
      </c>
      <c r="D4" s="23"/>
      <c r="E4" s="85"/>
      <c r="F4" s="85"/>
      <c r="G4" s="85"/>
      <c r="H4" s="85"/>
      <c r="I4" s="24"/>
      <c r="J4" s="148"/>
      <c r="K4" s="148"/>
      <c r="L4" s="148"/>
      <c r="M4" s="148"/>
    </row>
    <row r="5" spans="1:13" ht="12.75">
      <c r="A5" s="50"/>
      <c r="B5" s="9"/>
      <c r="C5" s="9"/>
      <c r="D5" s="9"/>
      <c r="E5" s="48"/>
      <c r="F5" s="48"/>
      <c r="G5" s="48"/>
      <c r="H5" s="48"/>
      <c r="I5" s="7"/>
      <c r="J5" s="49"/>
      <c r="K5" s="49"/>
      <c r="L5" s="49"/>
      <c r="M5" s="49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83">
        <v>1</v>
      </c>
      <c r="B8" s="52" t="s">
        <v>373</v>
      </c>
      <c r="C8" s="111"/>
      <c r="D8" s="111"/>
      <c r="E8" s="77" t="s">
        <v>17</v>
      </c>
      <c r="F8" s="77">
        <v>1000</v>
      </c>
      <c r="G8" s="14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38.25">
      <c r="A9" s="83">
        <v>2</v>
      </c>
      <c r="B9" s="52" t="s">
        <v>374</v>
      </c>
      <c r="C9" s="111"/>
      <c r="D9" s="111"/>
      <c r="E9" s="77" t="s">
        <v>17</v>
      </c>
      <c r="F9" s="77">
        <v>1500</v>
      </c>
      <c r="G9" s="14"/>
      <c r="H9" s="101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38.25">
      <c r="A10" s="83">
        <v>3</v>
      </c>
      <c r="B10" s="52" t="s">
        <v>375</v>
      </c>
      <c r="C10" s="111"/>
      <c r="D10" s="111"/>
      <c r="E10" s="77" t="s">
        <v>17</v>
      </c>
      <c r="F10" s="77">
        <v>500</v>
      </c>
      <c r="G10" s="14"/>
      <c r="H10" s="101">
        <v>0.08</v>
      </c>
      <c r="I10" s="180">
        <f>G10*H10</f>
        <v>0</v>
      </c>
      <c r="J10" s="180">
        <f>G10+I10</f>
        <v>0</v>
      </c>
      <c r="K10" s="181">
        <f>F10*G10</f>
        <v>0</v>
      </c>
      <c r="L10" s="180">
        <f>K10*H10</f>
        <v>0</v>
      </c>
      <c r="M10" s="180">
        <f>K10+L10</f>
        <v>0</v>
      </c>
    </row>
    <row r="11" spans="1:13" ht="12.75">
      <c r="A11" s="48"/>
      <c r="B11" s="9"/>
      <c r="C11" s="9"/>
      <c r="D11" s="9"/>
      <c r="E11" s="85"/>
      <c r="F11" s="85"/>
      <c r="G11" s="109"/>
      <c r="H11" s="7"/>
      <c r="I11" s="226" t="s">
        <v>18</v>
      </c>
      <c r="J11" s="227"/>
      <c r="K11" s="215"/>
      <c r="L11" s="206"/>
      <c r="M11" s="206">
        <f>SUM(K8:K10)</f>
        <v>0</v>
      </c>
    </row>
    <row r="12" spans="1:13" ht="12.75">
      <c r="A12" s="20"/>
      <c r="B12" s="56"/>
      <c r="C12" s="21"/>
      <c r="D12" s="21"/>
      <c r="E12" s="7"/>
      <c r="F12" s="7"/>
      <c r="G12" s="7"/>
      <c r="H12" s="7"/>
      <c r="I12" s="226" t="s">
        <v>19</v>
      </c>
      <c r="J12" s="245"/>
      <c r="K12" s="245"/>
      <c r="L12" s="236"/>
      <c r="M12" s="181">
        <f>SUM(L8:L10)</f>
        <v>0</v>
      </c>
    </row>
    <row r="13" spans="1:13" ht="35.25" customHeight="1">
      <c r="A13" s="20"/>
      <c r="B13" s="56" t="s">
        <v>129</v>
      </c>
      <c r="C13" s="21"/>
      <c r="D13" s="21"/>
      <c r="E13" s="7"/>
      <c r="F13" s="7"/>
      <c r="G13" s="7"/>
      <c r="H13" s="7"/>
      <c r="I13" s="226" t="s">
        <v>21</v>
      </c>
      <c r="J13" s="247"/>
      <c r="K13" s="247"/>
      <c r="L13" s="237"/>
      <c r="M13" s="199">
        <f>M11+M12</f>
        <v>0</v>
      </c>
    </row>
    <row r="14" spans="1:13" ht="12.75">
      <c r="A14" s="20"/>
      <c r="B14" s="21"/>
      <c r="C14" s="21"/>
      <c r="D14" s="21"/>
      <c r="E14" s="7"/>
      <c r="F14" s="7"/>
      <c r="G14" s="7"/>
      <c r="H14" s="7"/>
      <c r="I14" s="89"/>
      <c r="J14" s="124"/>
      <c r="K14" s="124"/>
      <c r="L14" s="124"/>
      <c r="M14" s="158"/>
    </row>
    <row r="15" spans="1:13" ht="12.75">
      <c r="A15" s="20"/>
      <c r="B15" s="21"/>
      <c r="C15" s="21"/>
      <c r="D15" s="21"/>
      <c r="E15" s="7"/>
      <c r="F15" s="7"/>
      <c r="G15" s="7"/>
      <c r="H15" s="7"/>
      <c r="I15" s="89"/>
      <c r="J15" s="124"/>
      <c r="K15" s="124"/>
      <c r="L15" s="124"/>
      <c r="M15" s="158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20"/>
      <c r="B19" s="21"/>
      <c r="C19" s="21"/>
      <c r="D19" s="21"/>
      <c r="E19" s="7"/>
      <c r="F19" s="7"/>
      <c r="G19" s="7"/>
      <c r="H19" s="7"/>
      <c r="I19" s="89"/>
      <c r="J19" s="124"/>
      <c r="K19" s="124"/>
      <c r="L19" s="124"/>
      <c r="M19" s="158"/>
    </row>
    <row r="20" spans="1:13" ht="12.75">
      <c r="A20" s="20"/>
      <c r="B20" s="21"/>
      <c r="C20" s="21"/>
      <c r="D20" s="21"/>
      <c r="E20" s="7"/>
      <c r="F20" s="7"/>
      <c r="G20" s="7"/>
      <c r="H20" s="7"/>
      <c r="I20" s="89"/>
      <c r="J20" s="124"/>
      <c r="K20" s="124"/>
      <c r="L20" s="124"/>
      <c r="M20" s="158"/>
    </row>
    <row r="21" spans="1:13" ht="13.5" customHeight="1">
      <c r="A21" s="71"/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3">
    <mergeCell ref="I13:L13"/>
    <mergeCell ref="I11:K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J20" sqref="J20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376</v>
      </c>
      <c r="C4" s="159" t="s">
        <v>377</v>
      </c>
      <c r="D4" s="159"/>
      <c r="E4" s="161"/>
      <c r="F4" s="161"/>
      <c r="G4" s="161"/>
      <c r="H4" s="161"/>
      <c r="I4" s="161"/>
      <c r="J4" s="161"/>
      <c r="K4" s="177"/>
      <c r="L4" s="177"/>
      <c r="M4" s="177"/>
    </row>
    <row r="5" spans="1:13" ht="12.75">
      <c r="A5" s="59"/>
      <c r="B5" s="59"/>
      <c r="C5" s="59"/>
      <c r="D5" s="59"/>
      <c r="E5" s="61"/>
      <c r="F5" s="61"/>
      <c r="G5" s="61"/>
      <c r="H5" s="61"/>
      <c r="I5" s="61"/>
      <c r="J5" s="61"/>
      <c r="K5" s="137"/>
      <c r="L5" s="137"/>
      <c r="M5" s="13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68">
        <v>1</v>
      </c>
      <c r="B8" s="111" t="s">
        <v>377</v>
      </c>
      <c r="C8" s="67"/>
      <c r="D8" s="67"/>
      <c r="E8" s="68" t="s">
        <v>114</v>
      </c>
      <c r="F8" s="68">
        <v>5</v>
      </c>
      <c r="G8" s="141"/>
      <c r="H8" s="70">
        <v>0.08</v>
      </c>
      <c r="I8" s="202">
        <f>G8*H8</f>
        <v>0</v>
      </c>
      <c r="J8" s="202">
        <f>G8+I8</f>
        <v>0</v>
      </c>
      <c r="K8" s="203">
        <f>F8*G8</f>
        <v>0</v>
      </c>
      <c r="L8" s="202">
        <f>K8*H8</f>
        <v>0</v>
      </c>
      <c r="M8" s="202">
        <f>K8+L8</f>
        <v>0</v>
      </c>
    </row>
    <row r="9" spans="1:13" ht="25.5">
      <c r="A9" s="68">
        <v>2</v>
      </c>
      <c r="B9" s="13" t="s">
        <v>378</v>
      </c>
      <c r="C9" s="67"/>
      <c r="D9" s="67"/>
      <c r="E9" s="68" t="s">
        <v>114</v>
      </c>
      <c r="F9" s="68">
        <v>5</v>
      </c>
      <c r="G9" s="141"/>
      <c r="H9" s="70">
        <v>0.08</v>
      </c>
      <c r="I9" s="202">
        <f>G9*H9</f>
        <v>0</v>
      </c>
      <c r="J9" s="202">
        <f>G9+I9</f>
        <v>0</v>
      </c>
      <c r="K9" s="203">
        <f>F9*G9</f>
        <v>0</v>
      </c>
      <c r="L9" s="202">
        <f>K9*H9</f>
        <v>0</v>
      </c>
      <c r="M9" s="202">
        <f>K9+L9</f>
        <v>0</v>
      </c>
    </row>
    <row r="10" spans="1:13" ht="12.75">
      <c r="A10" s="68">
        <v>3</v>
      </c>
      <c r="B10" s="13" t="s">
        <v>379</v>
      </c>
      <c r="C10" s="67"/>
      <c r="D10" s="67"/>
      <c r="E10" s="68" t="s">
        <v>114</v>
      </c>
      <c r="F10" s="68">
        <v>800</v>
      </c>
      <c r="G10" s="141"/>
      <c r="H10" s="70">
        <v>0.08</v>
      </c>
      <c r="I10" s="202">
        <f>G10*H10</f>
        <v>0</v>
      </c>
      <c r="J10" s="202">
        <f>G10+I10</f>
        <v>0</v>
      </c>
      <c r="K10" s="203">
        <f>F10*G10</f>
        <v>0</v>
      </c>
      <c r="L10" s="202">
        <f>K10*H10</f>
        <v>0</v>
      </c>
      <c r="M10" s="202">
        <f>K10+L10</f>
        <v>0</v>
      </c>
    </row>
    <row r="11" spans="1:13" ht="12.75">
      <c r="A11" s="32"/>
      <c r="B11" s="33"/>
      <c r="C11" s="33"/>
      <c r="D11" s="33"/>
      <c r="E11" s="32"/>
      <c r="F11" s="32"/>
      <c r="G11" s="153"/>
      <c r="I11" s="226" t="s">
        <v>18</v>
      </c>
      <c r="J11" s="278"/>
      <c r="K11" s="278"/>
      <c r="L11" s="278"/>
      <c r="M11" s="197">
        <f>SUM(K8:K10)</f>
        <v>0</v>
      </c>
    </row>
    <row r="12" spans="1:13" ht="12.75">
      <c r="A12" s="32"/>
      <c r="B12" s="56"/>
      <c r="C12" s="33"/>
      <c r="D12" s="33"/>
      <c r="E12" s="32"/>
      <c r="F12" s="32"/>
      <c r="I12" s="226" t="s">
        <v>19</v>
      </c>
      <c r="J12" s="278"/>
      <c r="K12" s="278"/>
      <c r="L12" s="278"/>
      <c r="M12" s="197">
        <f>SUM(L8:L10)</f>
        <v>0</v>
      </c>
    </row>
    <row r="13" spans="1:13" ht="12.75">
      <c r="A13" s="32"/>
      <c r="B13" s="56" t="s">
        <v>129</v>
      </c>
      <c r="C13" s="33"/>
      <c r="D13" s="33"/>
      <c r="E13" s="32"/>
      <c r="F13" s="32"/>
      <c r="I13" s="226" t="s">
        <v>21</v>
      </c>
      <c r="J13" s="258"/>
      <c r="K13" s="258"/>
      <c r="L13" s="258"/>
      <c r="M13" s="204">
        <f>M11+M12</f>
        <v>0</v>
      </c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7" ht="12.75">
      <c r="B16" s="146" t="s">
        <v>425</v>
      </c>
      <c r="M16" s="61"/>
      <c r="N16" s="61"/>
      <c r="O16" s="61"/>
      <c r="P16" s="61"/>
      <c r="Q16" s="61"/>
    </row>
    <row r="17" spans="2:17" ht="12.75">
      <c r="B17" s="146" t="s">
        <v>426</v>
      </c>
      <c r="M17" s="61"/>
      <c r="N17" s="61"/>
      <c r="O17" s="61"/>
      <c r="P17" s="61"/>
      <c r="Q17" s="61"/>
    </row>
    <row r="18" spans="2:17" ht="12.75">
      <c r="B18" s="146" t="s">
        <v>427</v>
      </c>
      <c r="M18" s="61"/>
      <c r="N18" s="61"/>
      <c r="O18" s="61"/>
      <c r="P18" s="61"/>
      <c r="Q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3">
    <mergeCell ref="I12:L12"/>
    <mergeCell ref="I13:L13"/>
    <mergeCell ref="I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I9" sqref="I9:M1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380</v>
      </c>
      <c r="C4" s="159" t="s">
        <v>381</v>
      </c>
      <c r="D4" s="159"/>
      <c r="E4" s="161"/>
      <c r="F4" s="161"/>
      <c r="G4" s="161"/>
      <c r="H4" s="161"/>
      <c r="I4" s="161"/>
      <c r="J4" s="161"/>
      <c r="K4" s="177"/>
      <c r="L4" s="177"/>
      <c r="M4" s="177"/>
    </row>
    <row r="5" spans="1:13" ht="12.75">
      <c r="A5" s="59"/>
      <c r="B5" s="59"/>
      <c r="C5" s="59"/>
      <c r="D5" s="59"/>
      <c r="E5" s="61"/>
      <c r="F5" s="61"/>
      <c r="G5" s="61"/>
      <c r="H5" s="61"/>
      <c r="I5" s="61"/>
      <c r="J5" s="61"/>
      <c r="K5" s="137"/>
      <c r="L5" s="137"/>
      <c r="M5" s="13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4" ht="21.75" customHeight="1">
      <c r="A8" s="68">
        <v>1</v>
      </c>
      <c r="B8" s="275" t="s">
        <v>381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6"/>
      <c r="N8" s="140"/>
    </row>
    <row r="9" spans="1:14" ht="25.5">
      <c r="A9" s="68" t="s">
        <v>239</v>
      </c>
      <c r="B9" s="111" t="s">
        <v>382</v>
      </c>
      <c r="C9" s="67"/>
      <c r="D9" s="67"/>
      <c r="E9" s="68" t="s">
        <v>114</v>
      </c>
      <c r="F9" s="68">
        <v>2</v>
      </c>
      <c r="G9" s="141"/>
      <c r="H9" s="70">
        <v>0.08</v>
      </c>
      <c r="I9" s="202">
        <f>G9*H9</f>
        <v>0</v>
      </c>
      <c r="J9" s="202">
        <f>G9+I9</f>
        <v>0</v>
      </c>
      <c r="K9" s="203">
        <f>F9*G9</f>
        <v>0</v>
      </c>
      <c r="L9" s="202">
        <f>K9*H9</f>
        <v>0</v>
      </c>
      <c r="M9" s="202">
        <f>K9+L9</f>
        <v>0</v>
      </c>
      <c r="N9" s="140"/>
    </row>
    <row r="10" spans="1:14" ht="25.5">
      <c r="A10" s="68" t="s">
        <v>241</v>
      </c>
      <c r="B10" s="111" t="s">
        <v>383</v>
      </c>
      <c r="C10" s="67"/>
      <c r="D10" s="67"/>
      <c r="E10" s="68" t="s">
        <v>114</v>
      </c>
      <c r="F10" s="68">
        <v>2</v>
      </c>
      <c r="G10" s="141"/>
      <c r="H10" s="70">
        <v>0.08</v>
      </c>
      <c r="I10" s="202">
        <f>G10*H10</f>
        <v>0</v>
      </c>
      <c r="J10" s="202">
        <f>G10+I10</f>
        <v>0</v>
      </c>
      <c r="K10" s="203">
        <f>F10*G10</f>
        <v>0</v>
      </c>
      <c r="L10" s="202">
        <f>K10*H10</f>
        <v>0</v>
      </c>
      <c r="M10" s="202">
        <f>K10+L10</f>
        <v>0</v>
      </c>
      <c r="N10" s="140"/>
    </row>
    <row r="11" spans="1:14" ht="15.75" customHeight="1">
      <c r="A11" s="138"/>
      <c r="B11" s="139"/>
      <c r="C11" s="139"/>
      <c r="D11" s="139"/>
      <c r="E11" s="138"/>
      <c r="F11" s="138"/>
      <c r="G11" s="61"/>
      <c r="H11" s="61"/>
      <c r="I11" s="238" t="s">
        <v>18</v>
      </c>
      <c r="J11" s="279"/>
      <c r="K11" s="279"/>
      <c r="L11" s="279"/>
      <c r="M11" s="197">
        <f>SUM(K9:K10)</f>
        <v>0</v>
      </c>
      <c r="N11" s="140"/>
    </row>
    <row r="12" spans="1:14" ht="15.75" customHeight="1">
      <c r="A12" s="138"/>
      <c r="B12" s="56"/>
      <c r="C12" s="139"/>
      <c r="D12" s="139"/>
      <c r="E12" s="138"/>
      <c r="F12" s="138"/>
      <c r="G12" s="61"/>
      <c r="H12" s="61"/>
      <c r="I12" s="238" t="s">
        <v>19</v>
      </c>
      <c r="J12" s="279"/>
      <c r="K12" s="279"/>
      <c r="L12" s="279"/>
      <c r="M12" s="197">
        <f>SUM(L9:L10)</f>
        <v>0</v>
      </c>
      <c r="N12" s="140"/>
    </row>
    <row r="13" spans="1:14" ht="26.25" customHeight="1">
      <c r="A13" s="138"/>
      <c r="B13" s="56" t="s">
        <v>129</v>
      </c>
      <c r="C13" s="139"/>
      <c r="D13" s="139"/>
      <c r="E13" s="138"/>
      <c r="F13" s="138"/>
      <c r="G13" s="61"/>
      <c r="H13" s="61"/>
      <c r="I13" s="238" t="s">
        <v>121</v>
      </c>
      <c r="J13" s="280"/>
      <c r="K13" s="280"/>
      <c r="L13" s="280"/>
      <c r="M13" s="204">
        <f>M11+M12</f>
        <v>0</v>
      </c>
      <c r="N13" s="140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2:18" ht="12.75">
      <c r="B15" s="146" t="s">
        <v>425</v>
      </c>
      <c r="M15" s="61"/>
      <c r="N15" s="61"/>
      <c r="O15" s="61"/>
      <c r="P15" s="61"/>
      <c r="Q15" s="61"/>
      <c r="R15" s="61"/>
    </row>
    <row r="16" spans="2:18" ht="12.75">
      <c r="B16" s="146" t="s">
        <v>426</v>
      </c>
      <c r="M16" s="61"/>
      <c r="N16" s="61"/>
      <c r="O16" s="61"/>
      <c r="P16" s="61"/>
      <c r="Q16" s="61"/>
      <c r="R16" s="61"/>
    </row>
    <row r="17" spans="2:18" ht="12.75">
      <c r="B17" s="146" t="s">
        <v>427</v>
      </c>
      <c r="M17" s="61"/>
      <c r="N17" s="61"/>
      <c r="O17" s="61"/>
      <c r="P17" s="61"/>
      <c r="Q17" s="61"/>
      <c r="R17" s="61"/>
    </row>
    <row r="18" spans="1:13" ht="12.75">
      <c r="A18" s="7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4">
    <mergeCell ref="I11:L11"/>
    <mergeCell ref="I12:L12"/>
    <mergeCell ref="I13:L13"/>
    <mergeCell ref="B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J23" sqref="J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384</v>
      </c>
      <c r="C4" s="159" t="s">
        <v>385</v>
      </c>
      <c r="D4" s="159"/>
      <c r="E4" s="161"/>
      <c r="F4" s="161"/>
      <c r="G4" s="161"/>
      <c r="H4" s="161"/>
      <c r="I4" s="161"/>
      <c r="J4" s="161"/>
      <c r="K4" s="177"/>
      <c r="L4" s="177"/>
      <c r="M4" s="177"/>
    </row>
    <row r="5" spans="1:13" ht="12.75">
      <c r="A5" s="59"/>
      <c r="B5" s="59"/>
      <c r="C5" s="59"/>
      <c r="D5" s="59"/>
      <c r="E5" s="61"/>
      <c r="F5" s="61"/>
      <c r="G5" s="61"/>
      <c r="H5" s="61"/>
      <c r="I5" s="61"/>
      <c r="J5" s="61"/>
      <c r="K5" s="137"/>
      <c r="L5" s="137"/>
      <c r="M5" s="13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68">
        <v>1</v>
      </c>
      <c r="B8" s="111" t="s">
        <v>385</v>
      </c>
      <c r="C8" s="67"/>
      <c r="D8" s="67"/>
      <c r="E8" s="68" t="s">
        <v>114</v>
      </c>
      <c r="F8" s="68">
        <v>2</v>
      </c>
      <c r="G8" s="141"/>
      <c r="H8" s="70">
        <v>0.08</v>
      </c>
      <c r="I8" s="202">
        <f>G8*H8</f>
        <v>0</v>
      </c>
      <c r="J8" s="202">
        <f>G8+I8</f>
        <v>0</v>
      </c>
      <c r="K8" s="203">
        <f>F8*G8</f>
        <v>0</v>
      </c>
      <c r="L8" s="202">
        <f>K8*H8</f>
        <v>0</v>
      </c>
      <c r="M8" s="202">
        <f>K8+L8</f>
        <v>0</v>
      </c>
    </row>
    <row r="9" spans="1:13" ht="12.75">
      <c r="A9" s="138"/>
      <c r="B9" s="139"/>
      <c r="C9" s="139"/>
      <c r="D9" s="139"/>
      <c r="E9" s="138"/>
      <c r="F9" s="138"/>
      <c r="G9" s="61"/>
      <c r="H9" s="61"/>
      <c r="I9" s="238" t="s">
        <v>18</v>
      </c>
      <c r="J9" s="279"/>
      <c r="K9" s="279"/>
      <c r="L9" s="279"/>
      <c r="M9" s="197">
        <f>SUM(K8:K8)</f>
        <v>0</v>
      </c>
    </row>
    <row r="10" spans="1:13" ht="12.75">
      <c r="A10" s="138"/>
      <c r="B10" s="56"/>
      <c r="C10" s="139"/>
      <c r="D10" s="139"/>
      <c r="E10" s="138"/>
      <c r="F10" s="138"/>
      <c r="G10" s="61"/>
      <c r="H10" s="61"/>
      <c r="I10" s="238" t="s">
        <v>19</v>
      </c>
      <c r="J10" s="279"/>
      <c r="K10" s="279"/>
      <c r="L10" s="279"/>
      <c r="M10" s="197">
        <f>SUM(L8:L8)</f>
        <v>0</v>
      </c>
    </row>
    <row r="11" spans="1:13" ht="28.5" customHeight="1">
      <c r="A11" s="138"/>
      <c r="B11" s="56" t="s">
        <v>129</v>
      </c>
      <c r="C11" s="139"/>
      <c r="D11" s="139"/>
      <c r="E11" s="138"/>
      <c r="F11" s="138"/>
      <c r="G11" s="61"/>
      <c r="H11" s="61"/>
      <c r="I11" s="238" t="s">
        <v>121</v>
      </c>
      <c r="J11" s="280"/>
      <c r="K11" s="280"/>
      <c r="L11" s="280"/>
      <c r="M11" s="204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2:18" ht="12.75">
      <c r="B13" s="146" t="s">
        <v>425</v>
      </c>
      <c r="M13" s="61"/>
      <c r="N13" s="61"/>
      <c r="O13" s="61"/>
      <c r="P13" s="61"/>
      <c r="Q13" s="61"/>
      <c r="R13" s="61"/>
    </row>
    <row r="14" spans="2:18" ht="12.75">
      <c r="B14" s="146" t="s">
        <v>426</v>
      </c>
      <c r="M14" s="61"/>
      <c r="N14" s="61"/>
      <c r="O14" s="61"/>
      <c r="P14" s="61"/>
      <c r="Q14" s="61"/>
      <c r="R14" s="61"/>
    </row>
    <row r="15" spans="2:18" ht="12.75">
      <c r="B15" s="146" t="s">
        <v>427</v>
      </c>
      <c r="M15" s="61"/>
      <c r="N15" s="61"/>
      <c r="O15" s="61"/>
      <c r="P15" s="61"/>
      <c r="Q15" s="61"/>
      <c r="R15" s="61"/>
    </row>
    <row r="16" spans="1:13" ht="12.75">
      <c r="A16" s="7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3.5" customHeight="1">
      <c r="A17" s="71"/>
      <c r="E17" s="61"/>
      <c r="F17" s="61"/>
      <c r="G17" s="61"/>
      <c r="H17" s="61"/>
      <c r="I17" s="61"/>
      <c r="J17" s="61"/>
      <c r="K17" s="61"/>
      <c r="L17" s="61"/>
      <c r="M17" s="61"/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I9" sqref="I9:M1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386</v>
      </c>
      <c r="C4" s="159" t="s">
        <v>387</v>
      </c>
      <c r="D4" s="159"/>
      <c r="E4" s="161"/>
      <c r="F4" s="161"/>
      <c r="G4" s="161"/>
      <c r="H4" s="161"/>
      <c r="I4" s="161"/>
      <c r="J4" s="161"/>
      <c r="K4" s="177"/>
      <c r="L4" s="177"/>
      <c r="M4" s="177"/>
    </row>
    <row r="5" spans="1:13" ht="12.75">
      <c r="A5" s="59"/>
      <c r="B5" s="59"/>
      <c r="C5" s="59"/>
      <c r="D5" s="59"/>
      <c r="E5" s="61"/>
      <c r="F5" s="61"/>
      <c r="G5" s="61"/>
      <c r="H5" s="61"/>
      <c r="I5" s="61"/>
      <c r="J5" s="61"/>
      <c r="K5" s="137"/>
      <c r="L5" s="137"/>
      <c r="M5" s="13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4" ht="31.5" customHeight="1">
      <c r="A8" s="68">
        <v>1</v>
      </c>
      <c r="B8" s="275" t="s">
        <v>387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1"/>
      <c r="N8" s="140"/>
    </row>
    <row r="9" spans="1:14" ht="12.75">
      <c r="A9" s="68"/>
      <c r="B9" s="133" t="s">
        <v>388</v>
      </c>
      <c r="C9" s="67"/>
      <c r="D9" s="67"/>
      <c r="E9" s="68" t="s">
        <v>114</v>
      </c>
      <c r="F9" s="68">
        <v>5</v>
      </c>
      <c r="G9" s="141"/>
      <c r="H9" s="70">
        <v>0.08</v>
      </c>
      <c r="I9" s="202">
        <f>G9*H9</f>
        <v>0</v>
      </c>
      <c r="J9" s="202">
        <f>G9+I9</f>
        <v>0</v>
      </c>
      <c r="K9" s="203">
        <f>F9*G9</f>
        <v>0</v>
      </c>
      <c r="L9" s="202">
        <f>K9*H9</f>
        <v>0</v>
      </c>
      <c r="M9" s="202">
        <f>K9+L9</f>
        <v>0</v>
      </c>
      <c r="N9" s="140"/>
    </row>
    <row r="10" spans="1:14" ht="12.75">
      <c r="A10" s="68"/>
      <c r="B10" s="133" t="s">
        <v>389</v>
      </c>
      <c r="C10" s="67"/>
      <c r="D10" s="67"/>
      <c r="E10" s="68" t="s">
        <v>114</v>
      </c>
      <c r="F10" s="68">
        <v>10</v>
      </c>
      <c r="G10" s="141"/>
      <c r="H10" s="70">
        <v>0.08</v>
      </c>
      <c r="I10" s="202">
        <f>G10*H10</f>
        <v>0</v>
      </c>
      <c r="J10" s="202">
        <f>G10+I10</f>
        <v>0</v>
      </c>
      <c r="K10" s="203">
        <f>F10*G10</f>
        <v>0</v>
      </c>
      <c r="L10" s="202">
        <f>K10*H10</f>
        <v>0</v>
      </c>
      <c r="M10" s="202">
        <f>K10+L10</f>
        <v>0</v>
      </c>
      <c r="N10" s="140"/>
    </row>
    <row r="11" spans="1:14" ht="15.75" customHeight="1">
      <c r="A11" s="138"/>
      <c r="B11" s="139"/>
      <c r="C11" s="139"/>
      <c r="D11" s="139"/>
      <c r="E11" s="138"/>
      <c r="F11" s="138"/>
      <c r="G11" s="61"/>
      <c r="H11" s="61"/>
      <c r="I11" s="281" t="s">
        <v>18</v>
      </c>
      <c r="J11" s="282"/>
      <c r="K11" s="282"/>
      <c r="L11" s="282"/>
      <c r="M11" s="197">
        <f>SUM(K8:K10)</f>
        <v>0</v>
      </c>
      <c r="N11" s="140"/>
    </row>
    <row r="12" spans="1:14" ht="15.75" customHeight="1">
      <c r="A12" s="138"/>
      <c r="B12" s="56"/>
      <c r="C12" s="139"/>
      <c r="D12" s="139"/>
      <c r="E12" s="138"/>
      <c r="F12" s="138"/>
      <c r="G12" s="61"/>
      <c r="H12" s="61"/>
      <c r="I12" s="281" t="s">
        <v>19</v>
      </c>
      <c r="J12" s="282"/>
      <c r="K12" s="282"/>
      <c r="L12" s="282"/>
      <c r="M12" s="197">
        <f>SUM(L8:L10)</f>
        <v>0</v>
      </c>
      <c r="N12" s="140"/>
    </row>
    <row r="13" spans="1:14" ht="23.25" customHeight="1">
      <c r="A13" s="138"/>
      <c r="B13" s="56" t="s">
        <v>129</v>
      </c>
      <c r="C13" s="139"/>
      <c r="D13" s="139"/>
      <c r="E13" s="138"/>
      <c r="F13" s="138"/>
      <c r="G13" s="61"/>
      <c r="H13" s="61"/>
      <c r="I13" s="281" t="s">
        <v>121</v>
      </c>
      <c r="J13" s="283"/>
      <c r="K13" s="283"/>
      <c r="L13" s="283"/>
      <c r="M13" s="204">
        <f>M11+M12</f>
        <v>0</v>
      </c>
      <c r="N13" s="140"/>
    </row>
    <row r="14" spans="1:13" ht="12.75">
      <c r="A14" s="7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71"/>
      <c r="E15" s="61"/>
      <c r="F15" s="61"/>
      <c r="G15" s="61"/>
      <c r="H15" s="61"/>
      <c r="I15" s="61"/>
      <c r="J15" s="61"/>
      <c r="K15" s="61"/>
      <c r="L15" s="61"/>
      <c r="M15" s="61"/>
    </row>
    <row r="16" spans="2:18" ht="12.75">
      <c r="B16" s="146" t="s">
        <v>425</v>
      </c>
      <c r="M16" s="61"/>
      <c r="N16" s="61"/>
      <c r="O16" s="61"/>
      <c r="P16" s="61"/>
      <c r="Q16" s="61"/>
      <c r="R16" s="61"/>
    </row>
    <row r="17" spans="2:18" ht="12.75">
      <c r="B17" s="146" t="s">
        <v>426</v>
      </c>
      <c r="M17" s="61"/>
      <c r="N17" s="61"/>
      <c r="O17" s="61"/>
      <c r="P17" s="61"/>
      <c r="Q17" s="61"/>
      <c r="R17" s="61"/>
    </row>
    <row r="18" spans="2:18" ht="12.75">
      <c r="B18" s="146" t="s">
        <v>427</v>
      </c>
      <c r="M18" s="61"/>
      <c r="N18" s="61"/>
      <c r="O18" s="61"/>
      <c r="P18" s="61"/>
      <c r="Q18" s="61"/>
      <c r="R18" s="61"/>
    </row>
    <row r="19" spans="1:13" ht="12.75">
      <c r="A19" s="7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7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4">
    <mergeCell ref="I12:L12"/>
    <mergeCell ref="I13:L13"/>
    <mergeCell ref="I11:L11"/>
    <mergeCell ref="B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186" customFormat="1" ht="12.75">
      <c r="A4" s="23"/>
      <c r="B4" s="23" t="s">
        <v>390</v>
      </c>
      <c r="C4" s="23" t="s">
        <v>391</v>
      </c>
      <c r="D4" s="23"/>
      <c r="E4" s="185"/>
      <c r="F4" s="185"/>
      <c r="G4" s="185"/>
      <c r="H4" s="185"/>
      <c r="I4" s="185"/>
      <c r="J4" s="185"/>
      <c r="K4" s="24"/>
      <c r="L4" s="24"/>
      <c r="M4" s="24"/>
    </row>
    <row r="5" spans="1:13" s="176" customFormat="1" ht="12.75">
      <c r="A5" s="9"/>
      <c r="B5" s="9"/>
      <c r="C5" s="9"/>
      <c r="D5" s="9"/>
      <c r="E5" s="175"/>
      <c r="F5" s="175"/>
      <c r="G5" s="175"/>
      <c r="H5" s="175"/>
      <c r="I5" s="175"/>
      <c r="J5" s="175"/>
      <c r="K5" s="7"/>
      <c r="L5" s="7"/>
      <c r="M5" s="7"/>
    </row>
    <row r="6" spans="1:14" s="176" customFormat="1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86"/>
    </row>
    <row r="7" spans="1:14" s="191" customFormat="1" ht="9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  <c r="N7" s="190"/>
    </row>
    <row r="8" spans="1:14" s="176" customFormat="1" ht="12.75">
      <c r="A8" s="12">
        <v>1</v>
      </c>
      <c r="B8" s="111" t="s">
        <v>391</v>
      </c>
      <c r="C8" s="13"/>
      <c r="D8" s="13"/>
      <c r="E8" s="12" t="s">
        <v>114</v>
      </c>
      <c r="F8" s="12">
        <v>10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  <c r="N8" s="186"/>
    </row>
    <row r="9" spans="1:14" s="176" customFormat="1" ht="12.75">
      <c r="A9" s="32"/>
      <c r="B9" s="33"/>
      <c r="C9" s="33"/>
      <c r="D9" s="33"/>
      <c r="E9" s="32"/>
      <c r="F9" s="32"/>
      <c r="G9" s="175"/>
      <c r="H9" s="175"/>
      <c r="I9" s="240" t="s">
        <v>18</v>
      </c>
      <c r="J9" s="284"/>
      <c r="K9" s="284"/>
      <c r="L9" s="284"/>
      <c r="M9" s="197">
        <f>K8</f>
        <v>0</v>
      </c>
      <c r="N9" s="186"/>
    </row>
    <row r="10" spans="1:14" s="176" customFormat="1" ht="12.75">
      <c r="A10" s="32"/>
      <c r="B10" s="56"/>
      <c r="C10" s="33"/>
      <c r="D10" s="33"/>
      <c r="E10" s="32"/>
      <c r="F10" s="32"/>
      <c r="G10" s="175"/>
      <c r="H10" s="175"/>
      <c r="I10" s="240" t="s">
        <v>19</v>
      </c>
      <c r="J10" s="284"/>
      <c r="K10" s="284"/>
      <c r="L10" s="284"/>
      <c r="M10" s="197">
        <f>L8</f>
        <v>0</v>
      </c>
      <c r="N10" s="186"/>
    </row>
    <row r="11" spans="1:14" s="176" customFormat="1" ht="30" customHeight="1">
      <c r="A11" s="32"/>
      <c r="B11" s="56" t="s">
        <v>129</v>
      </c>
      <c r="C11" s="33"/>
      <c r="D11" s="33"/>
      <c r="E11" s="32"/>
      <c r="F11" s="32"/>
      <c r="G11" s="175"/>
      <c r="H11" s="175"/>
      <c r="I11" s="240" t="s">
        <v>21</v>
      </c>
      <c r="J11" s="242"/>
      <c r="K11" s="242"/>
      <c r="L11" s="242"/>
      <c r="M11" s="204">
        <f>M9+M10</f>
        <v>0</v>
      </c>
      <c r="N11" s="186"/>
    </row>
    <row r="12" spans="1:13" s="176" customFormat="1" ht="12.75">
      <c r="A12" s="187"/>
      <c r="B12" s="188"/>
      <c r="C12" s="188"/>
      <c r="D12" s="188"/>
      <c r="E12" s="187"/>
      <c r="F12" s="187"/>
      <c r="G12" s="175"/>
      <c r="H12" s="175"/>
      <c r="I12" s="175"/>
      <c r="J12" s="175"/>
      <c r="K12" s="7"/>
      <c r="L12" s="7"/>
      <c r="M12" s="7"/>
    </row>
    <row r="13" spans="1:13" s="176" customFormat="1" ht="12.75">
      <c r="A13" s="189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2:18" s="176" customFormat="1" ht="12.75">
      <c r="B14" s="146" t="s">
        <v>425</v>
      </c>
      <c r="M14" s="175"/>
      <c r="N14" s="175"/>
      <c r="O14" s="175"/>
      <c r="P14" s="175"/>
      <c r="Q14" s="175"/>
      <c r="R14" s="175"/>
    </row>
    <row r="15" spans="2:18" s="176" customFormat="1" ht="12.75">
      <c r="B15" s="146" t="s">
        <v>426</v>
      </c>
      <c r="M15" s="175"/>
      <c r="N15" s="175"/>
      <c r="O15" s="175"/>
      <c r="P15" s="175"/>
      <c r="Q15" s="175"/>
      <c r="R15" s="175"/>
    </row>
    <row r="16" spans="2:18" s="176" customFormat="1" ht="12.75">
      <c r="B16" s="146" t="s">
        <v>427</v>
      </c>
      <c r="M16" s="175"/>
      <c r="N16" s="175"/>
      <c r="O16" s="175"/>
      <c r="P16" s="175"/>
      <c r="Q16" s="175"/>
      <c r="R16" s="175"/>
    </row>
    <row r="17" spans="1:13" s="176" customFormat="1" ht="12.75">
      <c r="A17" s="189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s="176" customFormat="1" ht="12.75">
      <c r="A18" s="189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s="176" customFormat="1" ht="12.75">
      <c r="A19" s="189"/>
      <c r="E19" s="175"/>
      <c r="F19" s="175"/>
      <c r="G19" s="175"/>
      <c r="H19" s="175"/>
      <c r="I19" s="175"/>
      <c r="J19" s="175"/>
      <c r="K19" s="175"/>
      <c r="L19" s="175"/>
      <c r="M19" s="175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98" customFormat="1" ht="12.75">
      <c r="A4" s="23"/>
      <c r="B4" s="23" t="s">
        <v>392</v>
      </c>
      <c r="C4" s="159" t="s">
        <v>393</v>
      </c>
      <c r="D4" s="159"/>
      <c r="E4" s="161"/>
      <c r="F4" s="161"/>
      <c r="G4" s="161"/>
      <c r="H4" s="161"/>
      <c r="I4" s="161"/>
      <c r="J4" s="161"/>
      <c r="K4" s="177"/>
      <c r="L4" s="177"/>
      <c r="M4" s="177"/>
    </row>
    <row r="5" spans="1:13" ht="12.75">
      <c r="A5" s="59"/>
      <c r="B5" s="59"/>
      <c r="C5" s="59"/>
      <c r="D5" s="59"/>
      <c r="E5" s="61"/>
      <c r="F5" s="61"/>
      <c r="G5" s="61"/>
      <c r="H5" s="61"/>
      <c r="I5" s="61"/>
      <c r="J5" s="61"/>
      <c r="K5" s="137"/>
      <c r="L5" s="137"/>
      <c r="M5" s="137"/>
    </row>
    <row r="6" spans="1:13" ht="36">
      <c r="A6" s="63" t="s">
        <v>3</v>
      </c>
      <c r="B6" s="63" t="s">
        <v>4</v>
      </c>
      <c r="C6" s="63" t="s">
        <v>5</v>
      </c>
      <c r="D6" s="63" t="s">
        <v>124</v>
      </c>
      <c r="E6" s="63" t="s">
        <v>7</v>
      </c>
      <c r="F6" s="63" t="s">
        <v>8</v>
      </c>
      <c r="G6" s="64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4" ht="81.75" customHeight="1">
      <c r="A8" s="68">
        <v>1</v>
      </c>
      <c r="B8" s="111" t="s">
        <v>436</v>
      </c>
      <c r="C8" s="67"/>
      <c r="D8" s="67"/>
      <c r="E8" s="68" t="s">
        <v>136</v>
      </c>
      <c r="F8" s="68">
        <v>1</v>
      </c>
      <c r="G8" s="141"/>
      <c r="H8" s="70">
        <v>0.08</v>
      </c>
      <c r="I8" s="202">
        <f>G8*H8</f>
        <v>0</v>
      </c>
      <c r="J8" s="202">
        <f>G8+I8</f>
        <v>0</v>
      </c>
      <c r="K8" s="203">
        <f>F8*G8</f>
        <v>0</v>
      </c>
      <c r="L8" s="202">
        <f>K8*H8</f>
        <v>0</v>
      </c>
      <c r="M8" s="202">
        <f>K8+L8</f>
        <v>0</v>
      </c>
      <c r="N8" s="140"/>
    </row>
    <row r="9" spans="1:13" ht="12.75">
      <c r="A9" s="138"/>
      <c r="B9" s="139"/>
      <c r="C9" s="139"/>
      <c r="D9" s="139"/>
      <c r="E9" s="138"/>
      <c r="F9" s="138"/>
      <c r="G9" s="61"/>
      <c r="H9" s="61"/>
      <c r="I9" s="281" t="s">
        <v>18</v>
      </c>
      <c r="J9" s="282"/>
      <c r="K9" s="282"/>
      <c r="L9" s="282"/>
      <c r="M9" s="197">
        <f>SUM(K8:K8)</f>
        <v>0</v>
      </c>
    </row>
    <row r="10" spans="1:13" ht="12.75">
      <c r="A10" s="138"/>
      <c r="B10" s="56"/>
      <c r="C10" s="139"/>
      <c r="D10" s="139"/>
      <c r="E10" s="138"/>
      <c r="F10" s="138"/>
      <c r="G10" s="61"/>
      <c r="H10" s="61"/>
      <c r="I10" s="238" t="s">
        <v>19</v>
      </c>
      <c r="J10" s="279"/>
      <c r="K10" s="279"/>
      <c r="L10" s="279"/>
      <c r="M10" s="197">
        <f>SUM(L8:L8)</f>
        <v>0</v>
      </c>
    </row>
    <row r="11" spans="1:13" ht="12.75">
      <c r="A11" s="138"/>
      <c r="B11" s="56" t="s">
        <v>129</v>
      </c>
      <c r="C11" s="139"/>
      <c r="D11" s="139"/>
      <c r="E11" s="138"/>
      <c r="F11" s="138"/>
      <c r="G11" s="61"/>
      <c r="H11" s="61"/>
      <c r="I11" s="238" t="s">
        <v>121</v>
      </c>
      <c r="J11" s="280"/>
      <c r="K11" s="280"/>
      <c r="L11" s="280"/>
      <c r="M11" s="204">
        <f>M9+M10</f>
        <v>0</v>
      </c>
    </row>
    <row r="12" spans="1:13" ht="12.75">
      <c r="A12" s="7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71"/>
      <c r="E13" s="61"/>
      <c r="F13" s="61"/>
      <c r="G13" s="61"/>
      <c r="H13" s="61"/>
      <c r="I13" s="61"/>
      <c r="J13" s="61"/>
      <c r="K13" s="61"/>
      <c r="L13" s="61"/>
      <c r="M13" s="61"/>
    </row>
    <row r="14" spans="2:18" ht="12.75">
      <c r="B14" s="146" t="s">
        <v>425</v>
      </c>
      <c r="M14" s="61"/>
      <c r="N14" s="61"/>
      <c r="O14" s="61"/>
      <c r="P14" s="61"/>
      <c r="Q14" s="61"/>
      <c r="R14" s="61"/>
    </row>
    <row r="15" spans="2:18" ht="12.75">
      <c r="B15" s="146" t="s">
        <v>426</v>
      </c>
      <c r="M15" s="61"/>
      <c r="N15" s="61"/>
      <c r="O15" s="61"/>
      <c r="P15" s="61"/>
      <c r="Q15" s="61"/>
      <c r="R15" s="61"/>
    </row>
    <row r="16" spans="2:18" ht="12.75">
      <c r="B16" s="146" t="s">
        <v>427</v>
      </c>
      <c r="M16" s="61"/>
      <c r="N16" s="61"/>
      <c r="O16" s="61"/>
      <c r="P16" s="61"/>
      <c r="Q16" s="61"/>
      <c r="R16" s="61"/>
    </row>
    <row r="17" spans="1:13" ht="12.75">
      <c r="A17" s="71"/>
      <c r="E17" s="61"/>
      <c r="F17" s="61"/>
      <c r="G17" s="61"/>
      <c r="H17" s="61"/>
      <c r="I17" s="61"/>
      <c r="J17" s="61"/>
      <c r="K17" s="61"/>
      <c r="L17" s="61"/>
      <c r="M17" s="61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23"/>
      <c r="B4" s="23" t="s">
        <v>394</v>
      </c>
      <c r="C4" s="23" t="s">
        <v>395</v>
      </c>
      <c r="D4" s="23"/>
      <c r="E4" s="153"/>
      <c r="F4" s="153"/>
      <c r="G4" s="153"/>
      <c r="H4" s="153"/>
      <c r="I4" s="153"/>
      <c r="J4" s="153"/>
      <c r="K4" s="24"/>
      <c r="L4" s="24"/>
      <c r="M4" s="24"/>
    </row>
    <row r="5" spans="1:13" ht="12.75">
      <c r="A5" s="9"/>
      <c r="B5" s="9"/>
      <c r="C5" s="9"/>
      <c r="D5" s="9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12">
        <v>1</v>
      </c>
      <c r="B8" s="111" t="s">
        <v>395</v>
      </c>
      <c r="C8" s="13"/>
      <c r="D8" s="13"/>
      <c r="E8" s="12" t="s">
        <v>114</v>
      </c>
      <c r="F8" s="12">
        <v>4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32"/>
      <c r="B9" s="33"/>
      <c r="C9" s="33"/>
      <c r="D9" s="33"/>
      <c r="E9" s="32"/>
      <c r="F9" s="32"/>
      <c r="I9" s="226" t="s">
        <v>18</v>
      </c>
      <c r="J9" s="285"/>
      <c r="K9" s="285"/>
      <c r="L9" s="285"/>
      <c r="M9" s="197">
        <f>SUM(K8:K8)</f>
        <v>0</v>
      </c>
    </row>
    <row r="10" spans="1:13" ht="12.75">
      <c r="A10" s="32"/>
      <c r="B10" s="56"/>
      <c r="C10" s="33"/>
      <c r="D10" s="33"/>
      <c r="E10" s="32"/>
      <c r="F10" s="32"/>
      <c r="I10" s="226" t="s">
        <v>19</v>
      </c>
      <c r="J10" s="285"/>
      <c r="K10" s="285"/>
      <c r="L10" s="285"/>
      <c r="M10" s="197">
        <f>SUM(L8:L8)</f>
        <v>0</v>
      </c>
    </row>
    <row r="11" spans="1:13" ht="26.25" customHeight="1">
      <c r="A11" s="32"/>
      <c r="B11" s="56" t="s">
        <v>129</v>
      </c>
      <c r="C11" s="33"/>
      <c r="D11" s="33"/>
      <c r="E11" s="32"/>
      <c r="F11" s="32"/>
      <c r="I11" s="226" t="s">
        <v>430</v>
      </c>
      <c r="J11" s="286"/>
      <c r="K11" s="286"/>
      <c r="L11" s="286"/>
      <c r="M11" s="204">
        <f>M9+M10</f>
        <v>0</v>
      </c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I8" sqref="I8:M1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23"/>
      <c r="B4" s="23" t="s">
        <v>396</v>
      </c>
      <c r="C4" s="23" t="s">
        <v>397</v>
      </c>
      <c r="D4" s="23"/>
      <c r="E4" s="153"/>
      <c r="F4" s="153"/>
      <c r="G4" s="153"/>
      <c r="H4" s="153"/>
      <c r="I4" s="153"/>
      <c r="J4" s="153"/>
      <c r="K4" s="24"/>
      <c r="L4" s="24"/>
      <c r="M4" s="24"/>
    </row>
    <row r="5" spans="1:13" ht="12.75">
      <c r="A5" s="9"/>
      <c r="B5" s="9"/>
      <c r="C5" s="9"/>
      <c r="D5" s="9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4" ht="60" customHeight="1">
      <c r="A8" s="12">
        <v>1</v>
      </c>
      <c r="B8" s="111" t="s">
        <v>398</v>
      </c>
      <c r="C8" s="13"/>
      <c r="D8" s="13"/>
      <c r="E8" s="12" t="s">
        <v>399</v>
      </c>
      <c r="F8" s="12">
        <v>2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  <c r="N8" s="56"/>
    </row>
    <row r="9" spans="1:13" ht="12.75">
      <c r="A9" s="32"/>
      <c r="B9" s="33"/>
      <c r="C9" s="33"/>
      <c r="D9" s="33"/>
      <c r="E9" s="32"/>
      <c r="F9" s="32"/>
      <c r="I9" s="240" t="s">
        <v>18</v>
      </c>
      <c r="J9" s="241"/>
      <c r="K9" s="241"/>
      <c r="L9" s="241"/>
      <c r="M9" s="197">
        <f>K8</f>
        <v>0</v>
      </c>
    </row>
    <row r="10" spans="1:13" ht="12.75">
      <c r="A10" s="32"/>
      <c r="B10" s="56"/>
      <c r="C10" s="33"/>
      <c r="D10" s="33"/>
      <c r="E10" s="32"/>
      <c r="F10" s="32"/>
      <c r="I10" s="240" t="s">
        <v>19</v>
      </c>
      <c r="J10" s="241"/>
      <c r="K10" s="241"/>
      <c r="L10" s="241"/>
      <c r="M10" s="197">
        <f>L8</f>
        <v>0</v>
      </c>
    </row>
    <row r="11" spans="1:13" ht="30" customHeight="1">
      <c r="A11" s="32"/>
      <c r="B11" s="56" t="s">
        <v>129</v>
      </c>
      <c r="C11" s="33"/>
      <c r="D11" s="33"/>
      <c r="E11" s="32"/>
      <c r="F11" s="32"/>
      <c r="I11" s="240" t="s">
        <v>430</v>
      </c>
      <c r="J11" s="287"/>
      <c r="K11" s="287"/>
      <c r="L11" s="287"/>
      <c r="M11" s="204">
        <f>M9+M10</f>
        <v>0</v>
      </c>
    </row>
    <row r="13" spans="1:18" ht="12.75">
      <c r="A13" s="3"/>
      <c r="B13" s="146" t="s">
        <v>425</v>
      </c>
      <c r="E13" s="3"/>
      <c r="F13" s="3"/>
      <c r="G13" s="3"/>
      <c r="H13" s="3"/>
      <c r="I13" s="3"/>
      <c r="J13" s="3"/>
      <c r="K13" s="3"/>
      <c r="L13" s="3"/>
      <c r="N13" s="4"/>
      <c r="O13" s="4"/>
      <c r="P13" s="4"/>
      <c r="Q13" s="4"/>
      <c r="R13" s="4"/>
    </row>
    <row r="14" spans="1:18" ht="12.75">
      <c r="A14" s="3"/>
      <c r="B14" s="146" t="s">
        <v>426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427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J22" sqref="J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23"/>
      <c r="B4" s="23" t="s">
        <v>400</v>
      </c>
      <c r="C4" s="23" t="s">
        <v>401</v>
      </c>
      <c r="D4" s="23"/>
      <c r="E4" s="153"/>
      <c r="F4" s="153"/>
      <c r="G4" s="153"/>
      <c r="H4" s="153"/>
      <c r="I4" s="153"/>
      <c r="J4" s="153"/>
      <c r="K4" s="24"/>
      <c r="L4" s="24"/>
      <c r="M4" s="24"/>
    </row>
    <row r="5" spans="1:13" ht="12.75">
      <c r="A5" s="9"/>
      <c r="B5" s="9"/>
      <c r="C5" s="9"/>
      <c r="D5" s="9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12">
        <v>1</v>
      </c>
      <c r="B8" s="111" t="s">
        <v>401</v>
      </c>
      <c r="C8" s="13"/>
      <c r="D8" s="13"/>
      <c r="E8" s="12" t="s">
        <v>136</v>
      </c>
      <c r="F8" s="12">
        <v>2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32"/>
      <c r="B9" s="33"/>
      <c r="C9" s="33"/>
      <c r="D9" s="33"/>
      <c r="E9" s="32"/>
      <c r="F9" s="32"/>
      <c r="I9" s="240" t="s">
        <v>18</v>
      </c>
      <c r="J9" s="288"/>
      <c r="K9" s="288"/>
      <c r="L9" s="288"/>
      <c r="M9" s="197">
        <f>K8</f>
        <v>0</v>
      </c>
    </row>
    <row r="10" spans="1:13" ht="12.75">
      <c r="A10" s="32"/>
      <c r="B10" s="56"/>
      <c r="C10" s="33"/>
      <c r="D10" s="33"/>
      <c r="E10" s="32"/>
      <c r="F10" s="32"/>
      <c r="I10" s="240" t="s">
        <v>19</v>
      </c>
      <c r="J10" s="241"/>
      <c r="K10" s="241"/>
      <c r="L10" s="241"/>
      <c r="M10" s="197">
        <f>L8</f>
        <v>0</v>
      </c>
    </row>
    <row r="11" spans="1:13" ht="30" customHeight="1">
      <c r="A11" s="32"/>
      <c r="B11" s="56" t="s">
        <v>129</v>
      </c>
      <c r="C11" s="33"/>
      <c r="D11" s="33"/>
      <c r="E11" s="32"/>
      <c r="F11" s="32"/>
      <c r="I11" s="240" t="s">
        <v>430</v>
      </c>
      <c r="J11" s="287"/>
      <c r="K11" s="287"/>
      <c r="L11" s="287"/>
      <c r="M11" s="204">
        <f>M8</f>
        <v>0</v>
      </c>
    </row>
    <row r="13" spans="1:18" ht="12.75">
      <c r="A13" s="3"/>
      <c r="B13" s="146" t="s">
        <v>425</v>
      </c>
      <c r="E13" s="3"/>
      <c r="F13" s="3"/>
      <c r="G13" s="3"/>
      <c r="H13" s="3"/>
      <c r="I13" s="3"/>
      <c r="J13" s="3"/>
      <c r="K13" s="3"/>
      <c r="L13" s="3"/>
      <c r="N13" s="4"/>
      <c r="O13" s="4"/>
      <c r="P13" s="4"/>
      <c r="Q13" s="4"/>
      <c r="R13" s="4"/>
    </row>
    <row r="14" spans="1:18" ht="12.75">
      <c r="A14" s="3"/>
      <c r="B14" s="146" t="s">
        <v>426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427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I21" sqref="I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10.5742187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1:13" ht="12.75">
      <c r="A3" s="8"/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</row>
    <row r="4" spans="1:13" s="25" customFormat="1" ht="12.75">
      <c r="A4" s="23"/>
      <c r="B4" s="23" t="s">
        <v>52</v>
      </c>
      <c r="C4" s="23" t="s">
        <v>53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9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424</v>
      </c>
      <c r="E6" s="10" t="s">
        <v>24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12">
        <v>1</v>
      </c>
      <c r="B8" s="13" t="s">
        <v>54</v>
      </c>
      <c r="C8" s="13"/>
      <c r="D8" s="13"/>
      <c r="E8" s="12" t="s">
        <v>17</v>
      </c>
      <c r="F8" s="12">
        <v>20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38.25">
      <c r="A9" s="12">
        <v>2</v>
      </c>
      <c r="B9" s="13" t="s">
        <v>55</v>
      </c>
      <c r="C9" s="13"/>
      <c r="D9" s="13"/>
      <c r="E9" s="12" t="s">
        <v>17</v>
      </c>
      <c r="F9" s="12">
        <v>15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F8*G9</f>
        <v>0</v>
      </c>
      <c r="L9" s="180">
        <f>K9*H9</f>
        <v>0</v>
      </c>
      <c r="M9" s="180">
        <f>K9+L9</f>
        <v>0</v>
      </c>
    </row>
    <row r="10" spans="1:13" ht="38.25">
      <c r="A10" s="12">
        <v>3</v>
      </c>
      <c r="B10" s="13" t="s">
        <v>56</v>
      </c>
      <c r="C10" s="13"/>
      <c r="D10" s="13"/>
      <c r="E10" s="12" t="s">
        <v>17</v>
      </c>
      <c r="F10" s="12">
        <v>15</v>
      </c>
      <c r="G10" s="14"/>
      <c r="H10" s="15">
        <v>0.08</v>
      </c>
      <c r="I10" s="180">
        <f>G10*H10</f>
        <v>0</v>
      </c>
      <c r="J10" s="180">
        <f>G10+I10</f>
        <v>0</v>
      </c>
      <c r="K10" s="181">
        <f>F9*G10</f>
        <v>0</v>
      </c>
      <c r="L10" s="180">
        <f>K10*H10</f>
        <v>0</v>
      </c>
      <c r="M10" s="180">
        <f>K10+L10</f>
        <v>0</v>
      </c>
    </row>
    <row r="11" spans="1:13" ht="38.25">
      <c r="A11" s="12">
        <v>4</v>
      </c>
      <c r="B11" s="13" t="s">
        <v>57</v>
      </c>
      <c r="C11" s="13"/>
      <c r="D11" s="13"/>
      <c r="E11" s="12" t="s">
        <v>17</v>
      </c>
      <c r="F11" s="12">
        <v>15</v>
      </c>
      <c r="G11" s="14"/>
      <c r="H11" s="15">
        <v>0.08</v>
      </c>
      <c r="I11" s="180">
        <f>G11*H11</f>
        <v>0</v>
      </c>
      <c r="J11" s="180">
        <f>G11+I11</f>
        <v>0</v>
      </c>
      <c r="K11" s="181">
        <f>F10*G11</f>
        <v>0</v>
      </c>
      <c r="L11" s="180">
        <f>K11*H11</f>
        <v>0</v>
      </c>
      <c r="M11" s="180">
        <f>K11+L11</f>
        <v>0</v>
      </c>
    </row>
    <row r="12" spans="1:13" ht="12.75" customHeight="1">
      <c r="A12" s="46"/>
      <c r="B12" s="33"/>
      <c r="C12" s="33"/>
      <c r="D12" s="33"/>
      <c r="E12" s="46"/>
      <c r="F12" s="46"/>
      <c r="G12" s="7"/>
      <c r="H12" s="7"/>
      <c r="I12" s="226" t="s">
        <v>18</v>
      </c>
      <c r="J12" s="227"/>
      <c r="K12" s="227"/>
      <c r="L12" s="215"/>
      <c r="M12" s="182">
        <f>SUM(K8:K11)</f>
        <v>0</v>
      </c>
    </row>
    <row r="13" spans="1:13" ht="12.75" customHeight="1">
      <c r="A13" s="20"/>
      <c r="B13" s="21"/>
      <c r="C13" s="21"/>
      <c r="D13" s="21"/>
      <c r="E13" s="7"/>
      <c r="F13" s="7"/>
      <c r="G13" s="7"/>
      <c r="H13" s="7"/>
      <c r="I13" s="226" t="s">
        <v>19</v>
      </c>
      <c r="J13" s="227"/>
      <c r="K13" s="227"/>
      <c r="L13" s="215"/>
      <c r="M13" s="182">
        <f>SUM(L8:L11)</f>
        <v>0</v>
      </c>
    </row>
    <row r="14" spans="1:13" ht="30.75" customHeight="1">
      <c r="A14" s="20"/>
      <c r="B14" s="19" t="s">
        <v>20</v>
      </c>
      <c r="C14" s="21"/>
      <c r="D14" s="21"/>
      <c r="E14" s="7"/>
      <c r="F14" s="7"/>
      <c r="G14" s="7"/>
      <c r="H14" s="7"/>
      <c r="I14" s="226" t="s">
        <v>21</v>
      </c>
      <c r="J14" s="227"/>
      <c r="K14" s="227"/>
      <c r="L14" s="215"/>
      <c r="M14" s="183">
        <f>M12+M13</f>
        <v>0</v>
      </c>
    </row>
    <row r="17" spans="2:18" ht="12.75">
      <c r="B17" s="146" t="s">
        <v>425</v>
      </c>
      <c r="M17" s="61"/>
      <c r="N17" s="61"/>
      <c r="O17" s="61"/>
      <c r="P17" s="61"/>
      <c r="Q17" s="61"/>
      <c r="R17" s="61"/>
    </row>
    <row r="18" spans="2:18" ht="12.75">
      <c r="B18" s="146" t="s">
        <v>426</v>
      </c>
      <c r="M18" s="61"/>
      <c r="N18" s="61"/>
      <c r="O18" s="61"/>
      <c r="P18" s="61"/>
      <c r="Q18" s="61"/>
      <c r="R18" s="61"/>
    </row>
    <row r="19" spans="2:18" ht="12.75">
      <c r="B19" s="146" t="s">
        <v>427</v>
      </c>
      <c r="M19" s="61"/>
      <c r="N19" s="61"/>
      <c r="O19" s="61"/>
      <c r="P19" s="61"/>
      <c r="Q19" s="61"/>
      <c r="R19" s="61"/>
    </row>
  </sheetData>
  <mergeCells count="3">
    <mergeCell ref="I13:L13"/>
    <mergeCell ref="I14:L14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K23" sqref="K23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23"/>
      <c r="B4" s="23" t="s">
        <v>402</v>
      </c>
      <c r="C4" s="23" t="s">
        <v>403</v>
      </c>
      <c r="D4" s="23"/>
      <c r="E4" s="153"/>
      <c r="F4" s="153"/>
      <c r="G4" s="153"/>
      <c r="H4" s="153"/>
      <c r="I4" s="153"/>
      <c r="J4" s="153"/>
      <c r="K4" s="24"/>
      <c r="L4" s="24"/>
      <c r="M4" s="24"/>
    </row>
    <row r="5" spans="1:13" ht="12.75">
      <c r="A5" s="9"/>
      <c r="B5" s="9"/>
      <c r="C5" s="9"/>
      <c r="D5" s="9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25.5">
      <c r="A8" s="12">
        <v>1</v>
      </c>
      <c r="B8" s="111" t="s">
        <v>404</v>
      </c>
      <c r="C8" s="13"/>
      <c r="D8" s="13"/>
      <c r="E8" s="12" t="s">
        <v>114</v>
      </c>
      <c r="F8" s="12">
        <v>100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32"/>
      <c r="B9" s="33"/>
      <c r="C9" s="33"/>
      <c r="D9" s="33"/>
      <c r="E9" s="32"/>
      <c r="F9" s="32"/>
      <c r="I9" s="240" t="s">
        <v>18</v>
      </c>
      <c r="J9" s="284"/>
      <c r="K9" s="284"/>
      <c r="L9" s="284"/>
      <c r="M9" s="197">
        <f>SUM(K8:K8)</f>
        <v>0</v>
      </c>
    </row>
    <row r="10" spans="1:13" ht="12.75">
      <c r="A10" s="32"/>
      <c r="B10" s="56"/>
      <c r="C10" s="33"/>
      <c r="D10" s="33"/>
      <c r="E10" s="32"/>
      <c r="F10" s="32"/>
      <c r="I10" s="240" t="s">
        <v>19</v>
      </c>
      <c r="J10" s="284"/>
      <c r="K10" s="284"/>
      <c r="L10" s="284"/>
      <c r="M10" s="197">
        <f>SUM(L8:L8)</f>
        <v>0</v>
      </c>
    </row>
    <row r="11" spans="1:13" ht="27.75" customHeight="1">
      <c r="A11" s="32"/>
      <c r="B11" s="56" t="s">
        <v>129</v>
      </c>
      <c r="C11" s="33"/>
      <c r="D11" s="33"/>
      <c r="E11" s="32"/>
      <c r="F11" s="32"/>
      <c r="I11" s="240" t="s">
        <v>21</v>
      </c>
      <c r="J11" s="242"/>
      <c r="K11" s="242"/>
      <c r="L11" s="242"/>
      <c r="M11" s="204">
        <f>M9+M10</f>
        <v>0</v>
      </c>
    </row>
    <row r="12" spans="1:13" ht="12.75">
      <c r="A12" s="32"/>
      <c r="B12" s="33"/>
      <c r="C12" s="33"/>
      <c r="D12" s="33"/>
      <c r="E12" s="32"/>
      <c r="F12" s="32"/>
      <c r="I12" s="89"/>
      <c r="J12" s="32"/>
      <c r="K12" s="32"/>
      <c r="L12" s="32"/>
      <c r="M12" s="178"/>
    </row>
    <row r="13" spans="1:13" ht="12.75">
      <c r="A13" s="32"/>
      <c r="B13" s="33"/>
      <c r="C13" s="33"/>
      <c r="D13" s="33"/>
      <c r="E13" s="32"/>
      <c r="F13" s="32"/>
      <c r="I13" s="89"/>
      <c r="J13" s="32"/>
      <c r="K13" s="32"/>
      <c r="L13" s="32"/>
      <c r="M13" s="178"/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  <row r="17" spans="1:13" ht="12.75">
      <c r="A17" s="32"/>
      <c r="B17" s="33"/>
      <c r="C17" s="33"/>
      <c r="D17" s="33"/>
      <c r="E17" s="32"/>
      <c r="F17" s="32"/>
      <c r="I17" s="89"/>
      <c r="J17" s="32"/>
      <c r="K17" s="32"/>
      <c r="L17" s="32"/>
      <c r="M17" s="178"/>
    </row>
    <row r="18" spans="1:13" ht="12.75">
      <c r="A18" s="32"/>
      <c r="B18" s="33"/>
      <c r="C18" s="33"/>
      <c r="D18" s="33"/>
      <c r="E18" s="32"/>
      <c r="F18" s="32"/>
      <c r="I18" s="89"/>
      <c r="J18" s="32"/>
      <c r="K18" s="32"/>
      <c r="L18" s="32"/>
      <c r="M18" s="178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I8" sqref="I8:M1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28125" style="4" customWidth="1"/>
    <col min="13" max="13" width="10.2812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47"/>
      <c r="B4" s="23" t="s">
        <v>405</v>
      </c>
      <c r="C4" s="147" t="s">
        <v>406</v>
      </c>
      <c r="D4" s="85"/>
      <c r="E4" s="85"/>
      <c r="F4" s="85"/>
      <c r="G4" s="80"/>
      <c r="H4" s="80"/>
      <c r="I4" s="80"/>
      <c r="J4" s="80"/>
      <c r="K4" s="80"/>
      <c r="L4" s="80"/>
      <c r="M4" s="80"/>
    </row>
    <row r="5" spans="1:13" ht="15" customHeight="1">
      <c r="A5" s="50"/>
      <c r="B5" s="48"/>
      <c r="C5" s="48"/>
      <c r="D5" s="48"/>
      <c r="E5" s="48"/>
      <c r="F5" s="48"/>
      <c r="G5" s="20"/>
      <c r="H5" s="20"/>
      <c r="I5" s="20"/>
      <c r="J5" s="20"/>
      <c r="K5" s="20"/>
      <c r="L5" s="20"/>
      <c r="M5" s="20"/>
    </row>
    <row r="6" spans="1:13" ht="33" customHeight="1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8.25">
      <c r="A8" s="37">
        <v>1</v>
      </c>
      <c r="B8" s="130" t="s">
        <v>407</v>
      </c>
      <c r="C8" s="130"/>
      <c r="D8" s="130"/>
      <c r="E8" s="77" t="s">
        <v>17</v>
      </c>
      <c r="F8" s="77">
        <v>200</v>
      </c>
      <c r="G8" s="112"/>
      <c r="H8" s="101">
        <v>0.08</v>
      </c>
      <c r="I8" s="84">
        <f>G8*H8</f>
        <v>0</v>
      </c>
      <c r="J8" s="84">
        <f>G8+I8</f>
        <v>0</v>
      </c>
      <c r="K8" s="103">
        <f>F8*G8</f>
        <v>0</v>
      </c>
      <c r="L8" s="84">
        <f>K8*H8</f>
        <v>0</v>
      </c>
      <c r="M8" s="84">
        <f>K8+L8</f>
        <v>0</v>
      </c>
    </row>
    <row r="9" spans="1:13" ht="38.25">
      <c r="A9" s="37">
        <v>2</v>
      </c>
      <c r="B9" s="130" t="s">
        <v>408</v>
      </c>
      <c r="C9" s="130"/>
      <c r="D9" s="130"/>
      <c r="E9" s="77" t="s">
        <v>17</v>
      </c>
      <c r="F9" s="77">
        <v>300</v>
      </c>
      <c r="G9" s="112"/>
      <c r="H9" s="101">
        <v>0.08</v>
      </c>
      <c r="I9" s="84">
        <f>G9*H9</f>
        <v>0</v>
      </c>
      <c r="J9" s="84">
        <f>G9+I9</f>
        <v>0</v>
      </c>
      <c r="K9" s="103">
        <f>F9*G9</f>
        <v>0</v>
      </c>
      <c r="L9" s="84">
        <f>K9*H9</f>
        <v>0</v>
      </c>
      <c r="M9" s="84">
        <f>K9+L9</f>
        <v>0</v>
      </c>
    </row>
    <row r="10" spans="1:13" ht="38.25">
      <c r="A10" s="37">
        <v>3</v>
      </c>
      <c r="B10" s="130" t="s">
        <v>408</v>
      </c>
      <c r="C10" s="130"/>
      <c r="D10" s="130"/>
      <c r="E10" s="77" t="s">
        <v>17</v>
      </c>
      <c r="F10" s="77">
        <v>300</v>
      </c>
      <c r="G10" s="112"/>
      <c r="H10" s="101">
        <v>0.08</v>
      </c>
      <c r="I10" s="84">
        <f>G10*H10</f>
        <v>0</v>
      </c>
      <c r="J10" s="84">
        <f>G10+I10</f>
        <v>0</v>
      </c>
      <c r="K10" s="103">
        <f>F10*G10</f>
        <v>0</v>
      </c>
      <c r="L10" s="84">
        <f>K10*H10</f>
        <v>0</v>
      </c>
      <c r="M10" s="84">
        <f>K10+L10</f>
        <v>0</v>
      </c>
    </row>
    <row r="11" spans="1:13" ht="51">
      <c r="A11" s="37">
        <v>4</v>
      </c>
      <c r="B11" s="130" t="s">
        <v>409</v>
      </c>
      <c r="C11" s="130"/>
      <c r="D11" s="130"/>
      <c r="E11" s="77" t="s">
        <v>17</v>
      </c>
      <c r="F11" s="77">
        <v>50</v>
      </c>
      <c r="G11" s="112"/>
      <c r="H11" s="101">
        <v>0.08</v>
      </c>
      <c r="I11" s="84">
        <f>G11*H11</f>
        <v>0</v>
      </c>
      <c r="J11" s="84">
        <f>G11+I11</f>
        <v>0</v>
      </c>
      <c r="K11" s="103">
        <f>F11*G11</f>
        <v>0</v>
      </c>
      <c r="L11" s="84">
        <f>K11*H11</f>
        <v>0</v>
      </c>
      <c r="M11" s="84">
        <f>K11+L11</f>
        <v>0</v>
      </c>
    </row>
    <row r="12" spans="1:13" ht="12.75">
      <c r="A12" s="48"/>
      <c r="B12" s="48"/>
      <c r="C12" s="48"/>
      <c r="D12" s="48"/>
      <c r="E12" s="48"/>
      <c r="F12" s="48"/>
      <c r="G12" s="82"/>
      <c r="H12" s="86"/>
      <c r="I12" s="230" t="s">
        <v>18</v>
      </c>
      <c r="J12" s="291"/>
      <c r="K12" s="291"/>
      <c r="L12" s="292"/>
      <c r="M12" s="210">
        <f>SUM(K8:K11)</f>
        <v>0</v>
      </c>
    </row>
    <row r="13" spans="1:13" ht="12.75">
      <c r="A13" s="48"/>
      <c r="B13" s="56"/>
      <c r="C13" s="48"/>
      <c r="D13" s="48"/>
      <c r="E13" s="48"/>
      <c r="F13" s="48"/>
      <c r="G13" s="82"/>
      <c r="H13" s="86"/>
      <c r="I13" s="226" t="s">
        <v>19</v>
      </c>
      <c r="J13" s="285"/>
      <c r="K13" s="285"/>
      <c r="L13" s="289"/>
      <c r="M13" s="99">
        <f>SUM(L8:L11)</f>
        <v>0</v>
      </c>
    </row>
    <row r="14" spans="1:13" ht="28.5" customHeight="1">
      <c r="A14" s="48"/>
      <c r="B14" s="56" t="s">
        <v>129</v>
      </c>
      <c r="C14" s="48"/>
      <c r="D14" s="48"/>
      <c r="E14" s="48"/>
      <c r="F14" s="48"/>
      <c r="G14" s="82"/>
      <c r="H14" s="86"/>
      <c r="I14" s="246" t="s">
        <v>132</v>
      </c>
      <c r="J14" s="286"/>
      <c r="K14" s="286"/>
      <c r="L14" s="290"/>
      <c r="M14" s="100">
        <f>M12+M13</f>
        <v>0</v>
      </c>
    </row>
    <row r="16" spans="1:13" ht="12.75">
      <c r="A16" s="32"/>
      <c r="B16" s="33"/>
      <c r="C16" s="33"/>
      <c r="D16" s="33"/>
      <c r="E16" s="32"/>
      <c r="F16" s="32"/>
      <c r="I16" s="89"/>
      <c r="J16" s="32"/>
      <c r="K16" s="32"/>
      <c r="L16" s="32"/>
      <c r="M16" s="178"/>
    </row>
    <row r="17" spans="1:18" ht="12.75">
      <c r="A17" s="3"/>
      <c r="B17" s="146" t="s">
        <v>425</v>
      </c>
      <c r="E17" s="3"/>
      <c r="F17" s="3"/>
      <c r="G17" s="3"/>
      <c r="H17" s="3"/>
      <c r="I17" s="3"/>
      <c r="J17" s="3"/>
      <c r="K17" s="3"/>
      <c r="L17" s="3"/>
      <c r="N17" s="4"/>
      <c r="O17" s="4"/>
      <c r="P17" s="4"/>
      <c r="Q17" s="4"/>
      <c r="R17" s="4"/>
    </row>
    <row r="18" spans="1:18" ht="12.75">
      <c r="A18" s="3"/>
      <c r="B18" s="146" t="s">
        <v>426</v>
      </c>
      <c r="E18" s="3"/>
      <c r="F18" s="3"/>
      <c r="G18" s="3"/>
      <c r="H18" s="3"/>
      <c r="I18" s="3"/>
      <c r="J18" s="3"/>
      <c r="K18" s="3"/>
      <c r="L18" s="3"/>
      <c r="N18" s="4"/>
      <c r="O18" s="4"/>
      <c r="P18" s="4"/>
      <c r="Q18" s="4"/>
      <c r="R18" s="4"/>
    </row>
    <row r="19" spans="1:18" ht="12.75">
      <c r="A19" s="3"/>
      <c r="B19" s="146" t="s">
        <v>427</v>
      </c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  <row r="20" spans="1:13" ht="12.75">
      <c r="A20" s="32"/>
      <c r="B20" s="33"/>
      <c r="C20" s="33"/>
      <c r="D20" s="33"/>
      <c r="E20" s="32"/>
      <c r="F20" s="32"/>
      <c r="I20" s="89"/>
      <c r="J20" s="32"/>
      <c r="K20" s="32"/>
      <c r="L20" s="32"/>
      <c r="M20" s="178"/>
    </row>
  </sheetData>
  <mergeCells count="3">
    <mergeCell ref="I13:L13"/>
    <mergeCell ref="I14:L14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G21" sqref="G21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23"/>
      <c r="B4" s="23" t="s">
        <v>410</v>
      </c>
      <c r="C4" s="23" t="s">
        <v>413</v>
      </c>
      <c r="D4" s="23"/>
      <c r="E4" s="153"/>
      <c r="F4" s="153"/>
      <c r="G4" s="153"/>
      <c r="H4" s="153"/>
      <c r="I4" s="153"/>
      <c r="J4" s="153"/>
      <c r="K4" s="24"/>
      <c r="L4" s="24"/>
      <c r="M4" s="24"/>
    </row>
    <row r="5" spans="1:13" ht="12.75">
      <c r="A5" s="9"/>
      <c r="B5" s="9"/>
      <c r="C5" s="9"/>
      <c r="D5" s="9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12">
        <v>1</v>
      </c>
      <c r="B8" s="111" t="s">
        <v>414</v>
      </c>
      <c r="C8" s="13"/>
      <c r="D8" s="13"/>
      <c r="E8" s="12" t="s">
        <v>114</v>
      </c>
      <c r="F8" s="12">
        <v>400</v>
      </c>
      <c r="G8" s="14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12.75">
      <c r="A9" s="32"/>
      <c r="B9" s="33"/>
      <c r="C9" s="33"/>
      <c r="D9" s="33"/>
      <c r="E9" s="32"/>
      <c r="F9" s="32"/>
      <c r="I9" s="226" t="s">
        <v>18</v>
      </c>
      <c r="J9" s="285"/>
      <c r="K9" s="285"/>
      <c r="L9" s="285"/>
      <c r="M9" s="197">
        <f>SUM(K8:K8)</f>
        <v>0</v>
      </c>
    </row>
    <row r="10" spans="1:13" ht="12.75">
      <c r="A10" s="32"/>
      <c r="B10" s="56"/>
      <c r="C10" s="33"/>
      <c r="D10" s="33"/>
      <c r="E10" s="32"/>
      <c r="F10" s="32"/>
      <c r="I10" s="226" t="s">
        <v>19</v>
      </c>
      <c r="J10" s="285"/>
      <c r="K10" s="285"/>
      <c r="L10" s="285"/>
      <c r="M10" s="197">
        <f>SUM(L8:L8)</f>
        <v>0</v>
      </c>
    </row>
    <row r="11" spans="1:13" ht="29.25" customHeight="1">
      <c r="A11" s="32"/>
      <c r="B11" s="56" t="s">
        <v>129</v>
      </c>
      <c r="C11" s="33"/>
      <c r="D11" s="33"/>
      <c r="E11" s="32"/>
      <c r="F11" s="32"/>
      <c r="I11" s="226" t="s">
        <v>430</v>
      </c>
      <c r="J11" s="286"/>
      <c r="K11" s="286"/>
      <c r="L11" s="286"/>
      <c r="M11" s="204">
        <f>M9+M10</f>
        <v>0</v>
      </c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</sheetData>
  <mergeCells count="3">
    <mergeCell ref="I10:L10"/>
    <mergeCell ref="I11:L11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F28" sqref="F28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79"/>
      <c r="B4" s="25" t="s">
        <v>412</v>
      </c>
      <c r="C4" s="31" t="s">
        <v>416</v>
      </c>
      <c r="E4" s="153"/>
      <c r="F4" s="153"/>
      <c r="G4" s="153"/>
      <c r="H4" s="153"/>
      <c r="I4" s="153"/>
      <c r="J4" s="153"/>
      <c r="K4" s="153"/>
      <c r="L4" s="153"/>
      <c r="M4" s="153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75" t="s">
        <v>417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25"/>
    </row>
    <row r="9" spans="1:13" ht="12.75">
      <c r="A9" s="12">
        <v>1</v>
      </c>
      <c r="B9" s="111" t="s">
        <v>416</v>
      </c>
      <c r="C9" s="13"/>
      <c r="D9" s="13"/>
      <c r="E9" s="12" t="s">
        <v>114</v>
      </c>
      <c r="F9" s="77">
        <v>20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32"/>
      <c r="I10" s="226" t="s">
        <v>18</v>
      </c>
      <c r="J10" s="285"/>
      <c r="K10" s="285"/>
      <c r="L10" s="285"/>
      <c r="M10" s="197">
        <f>SUM(K9:K9)</f>
        <v>0</v>
      </c>
    </row>
    <row r="11" spans="1:13" ht="12.75">
      <c r="A11" s="32"/>
      <c r="B11" s="56"/>
      <c r="C11" s="33"/>
      <c r="D11" s="33"/>
      <c r="E11" s="32"/>
      <c r="F11" s="32"/>
      <c r="I11" s="226" t="s">
        <v>19</v>
      </c>
      <c r="J11" s="285"/>
      <c r="K11" s="285"/>
      <c r="L11" s="285"/>
      <c r="M11" s="197">
        <f>SUM(L9:L9)</f>
        <v>0</v>
      </c>
    </row>
    <row r="12" spans="1:13" ht="30.75" customHeight="1">
      <c r="A12" s="32"/>
      <c r="B12" s="56" t="s">
        <v>129</v>
      </c>
      <c r="C12" s="33"/>
      <c r="D12" s="33"/>
      <c r="E12" s="32"/>
      <c r="F12" s="32"/>
      <c r="I12" s="226" t="s">
        <v>430</v>
      </c>
      <c r="J12" s="286"/>
      <c r="K12" s="286"/>
      <c r="L12" s="286"/>
      <c r="M12" s="204">
        <f>M10+M11</f>
        <v>0</v>
      </c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</sheetData>
  <mergeCells count="4">
    <mergeCell ref="I10:L10"/>
    <mergeCell ref="I11:L11"/>
    <mergeCell ref="I12:L12"/>
    <mergeCell ref="A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G22" sqref="G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79"/>
      <c r="B4" s="25" t="s">
        <v>415</v>
      </c>
      <c r="C4" s="31" t="s">
        <v>419</v>
      </c>
      <c r="E4" s="153"/>
      <c r="F4" s="153"/>
      <c r="G4" s="153"/>
      <c r="H4" s="153"/>
      <c r="I4" s="153"/>
      <c r="J4" s="153"/>
      <c r="K4" s="153"/>
      <c r="L4" s="153"/>
      <c r="M4" s="153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37.5" customHeight="1">
      <c r="A8" s="275" t="s">
        <v>431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25"/>
    </row>
    <row r="9" spans="1:13" ht="12.75">
      <c r="A9" s="77">
        <v>1</v>
      </c>
      <c r="B9" s="88" t="s">
        <v>454</v>
      </c>
      <c r="C9" s="77"/>
      <c r="D9" s="77"/>
      <c r="E9" s="12" t="s">
        <v>114</v>
      </c>
      <c r="F9" s="77">
        <v>20</v>
      </c>
      <c r="G9" s="145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32"/>
      <c r="G10" s="7"/>
      <c r="H10" s="7"/>
      <c r="I10" s="222" t="s">
        <v>18</v>
      </c>
      <c r="J10" s="270"/>
      <c r="K10" s="270"/>
      <c r="L10" s="270"/>
      <c r="M10" s="182">
        <f>SUM(K9:K9)</f>
        <v>0</v>
      </c>
    </row>
    <row r="11" spans="1:13" ht="12.75">
      <c r="A11" s="32"/>
      <c r="B11" s="56"/>
      <c r="C11" s="33"/>
      <c r="D11" s="33"/>
      <c r="E11" s="32"/>
      <c r="F11" s="32"/>
      <c r="G11" s="7"/>
      <c r="H11" s="7"/>
      <c r="I11" s="222" t="s">
        <v>19</v>
      </c>
      <c r="J11" s="270"/>
      <c r="K11" s="270"/>
      <c r="L11" s="270"/>
      <c r="M11" s="182">
        <f>SUM(L9:L9)</f>
        <v>0</v>
      </c>
    </row>
    <row r="12" spans="1:13" ht="12.75">
      <c r="A12" s="32"/>
      <c r="B12" s="56" t="s">
        <v>129</v>
      </c>
      <c r="C12" s="33"/>
      <c r="D12" s="33"/>
      <c r="E12" s="32"/>
      <c r="F12" s="32"/>
      <c r="G12" s="7"/>
      <c r="H12" s="7"/>
      <c r="I12" s="222" t="s">
        <v>21</v>
      </c>
      <c r="J12" s="214"/>
      <c r="K12" s="214"/>
      <c r="L12" s="214"/>
      <c r="M12" s="183">
        <f>M10+M11</f>
        <v>0</v>
      </c>
    </row>
    <row r="16" spans="1:18" ht="12.75">
      <c r="A16" s="3"/>
      <c r="B16" s="146" t="s">
        <v>425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  <row r="17" spans="1:18" ht="12.75">
      <c r="A17" s="3"/>
      <c r="B17" s="146" t="s">
        <v>426</v>
      </c>
      <c r="E17" s="3"/>
      <c r="F17" s="3"/>
      <c r="G17" s="3"/>
      <c r="H17" s="3"/>
      <c r="I17" s="3"/>
      <c r="J17" s="3"/>
      <c r="K17" s="3"/>
      <c r="L17" s="3"/>
      <c r="N17" s="4"/>
      <c r="O17" s="4"/>
      <c r="P17" s="4"/>
      <c r="Q17" s="4"/>
      <c r="R17" s="4"/>
    </row>
    <row r="18" spans="1:18" ht="12.75">
      <c r="A18" s="3"/>
      <c r="B18" s="146" t="s">
        <v>427</v>
      </c>
      <c r="E18" s="3"/>
      <c r="F18" s="3"/>
      <c r="G18" s="3"/>
      <c r="H18" s="3"/>
      <c r="I18" s="3"/>
      <c r="J18" s="3"/>
      <c r="K18" s="3"/>
      <c r="L18" s="3"/>
      <c r="N18" s="4"/>
      <c r="O18" s="4"/>
      <c r="P18" s="4"/>
      <c r="Q18" s="4"/>
      <c r="R18" s="4"/>
    </row>
  </sheetData>
  <mergeCells count="4">
    <mergeCell ref="A8:M8"/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H27" sqref="H27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79"/>
      <c r="B4" s="25" t="s">
        <v>418</v>
      </c>
      <c r="C4" s="31" t="s">
        <v>421</v>
      </c>
      <c r="E4" s="153"/>
      <c r="F4" s="153"/>
      <c r="G4" s="153"/>
      <c r="H4" s="153"/>
      <c r="I4" s="153"/>
      <c r="J4" s="153"/>
      <c r="K4" s="153"/>
      <c r="L4" s="153"/>
      <c r="M4" s="153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12.75">
      <c r="A8" s="275" t="s">
        <v>421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25"/>
    </row>
    <row r="9" spans="1:13" ht="12.75">
      <c r="A9" s="12">
        <v>1</v>
      </c>
      <c r="B9" s="13" t="s">
        <v>422</v>
      </c>
      <c r="C9" s="13"/>
      <c r="D9" s="13"/>
      <c r="E9" s="12" t="s">
        <v>114</v>
      </c>
      <c r="F9" s="77">
        <v>20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32"/>
      <c r="I10" s="226" t="s">
        <v>18</v>
      </c>
      <c r="J10" s="285"/>
      <c r="K10" s="285"/>
      <c r="L10" s="285"/>
      <c r="M10" s="197">
        <f>SUM(K9:K9)</f>
        <v>0</v>
      </c>
    </row>
    <row r="11" spans="1:13" ht="12.75">
      <c r="A11" s="32"/>
      <c r="B11" s="56"/>
      <c r="C11" s="33"/>
      <c r="D11" s="33"/>
      <c r="E11" s="32"/>
      <c r="F11" s="32"/>
      <c r="I11" s="226" t="s">
        <v>19</v>
      </c>
      <c r="J11" s="285"/>
      <c r="K11" s="285"/>
      <c r="L11" s="285"/>
      <c r="M11" s="197">
        <f>SUM(L9:L9)</f>
        <v>0</v>
      </c>
    </row>
    <row r="12" spans="1:13" ht="33" customHeight="1">
      <c r="A12" s="32"/>
      <c r="B12" s="56" t="s">
        <v>129</v>
      </c>
      <c r="C12" s="33"/>
      <c r="D12" s="33"/>
      <c r="E12" s="32"/>
      <c r="F12" s="32"/>
      <c r="I12" s="226" t="s">
        <v>430</v>
      </c>
      <c r="J12" s="286"/>
      <c r="K12" s="286"/>
      <c r="L12" s="286"/>
      <c r="M12" s="204">
        <f>M10+M11</f>
        <v>0</v>
      </c>
    </row>
    <row r="17" spans="1:18" ht="12.75">
      <c r="A17" s="3"/>
      <c r="B17" s="146" t="s">
        <v>425</v>
      </c>
      <c r="E17" s="3"/>
      <c r="F17" s="3"/>
      <c r="G17" s="3"/>
      <c r="H17" s="3"/>
      <c r="I17" s="3"/>
      <c r="J17" s="3"/>
      <c r="K17" s="3"/>
      <c r="L17" s="3"/>
      <c r="N17" s="4"/>
      <c r="O17" s="4"/>
      <c r="P17" s="4"/>
      <c r="Q17" s="4"/>
      <c r="R17" s="4"/>
    </row>
    <row r="18" spans="1:18" ht="12.75">
      <c r="A18" s="3"/>
      <c r="B18" s="146" t="s">
        <v>426</v>
      </c>
      <c r="E18" s="3"/>
      <c r="F18" s="3"/>
      <c r="G18" s="3"/>
      <c r="H18" s="3"/>
      <c r="I18" s="3"/>
      <c r="J18" s="3"/>
      <c r="K18" s="3"/>
      <c r="L18" s="3"/>
      <c r="N18" s="4"/>
      <c r="O18" s="4"/>
      <c r="P18" s="4"/>
      <c r="Q18" s="4"/>
      <c r="R18" s="4"/>
    </row>
    <row r="19" spans="1:18" ht="12.75">
      <c r="A19" s="3"/>
      <c r="B19" s="146" t="s">
        <v>427</v>
      </c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</sheetData>
  <mergeCells count="4">
    <mergeCell ref="A8:M8"/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H24" sqref="H24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79"/>
      <c r="B4" s="25" t="s">
        <v>420</v>
      </c>
      <c r="C4" s="3" t="s">
        <v>433</v>
      </c>
      <c r="E4" s="153"/>
      <c r="F4" s="153"/>
      <c r="G4" s="153"/>
      <c r="H4" s="153"/>
      <c r="I4" s="153"/>
      <c r="J4" s="153"/>
      <c r="K4" s="153"/>
      <c r="L4" s="153"/>
      <c r="M4" s="153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193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157">
        <v>1</v>
      </c>
      <c r="B8" s="38" t="s">
        <v>434</v>
      </c>
      <c r="C8" s="156"/>
      <c r="D8" s="12"/>
      <c r="E8" s="12" t="s">
        <v>114</v>
      </c>
      <c r="F8" s="12">
        <v>100</v>
      </c>
      <c r="G8" s="183"/>
      <c r="H8" s="15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51">
      <c r="A9" s="41">
        <v>2</v>
      </c>
      <c r="B9" s="38" t="s">
        <v>435</v>
      </c>
      <c r="C9" s="42"/>
      <c r="D9" s="13"/>
      <c r="E9" s="12" t="s">
        <v>114</v>
      </c>
      <c r="F9" s="77">
        <v>200</v>
      </c>
      <c r="G9" s="14"/>
      <c r="H9" s="15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32"/>
      <c r="I10" s="226" t="s">
        <v>18</v>
      </c>
      <c r="J10" s="285"/>
      <c r="K10" s="285"/>
      <c r="L10" s="285"/>
      <c r="M10" s="197">
        <f>SUM(K8:K9)</f>
        <v>0</v>
      </c>
    </row>
    <row r="11" spans="1:13" ht="12.75">
      <c r="A11" s="32"/>
      <c r="B11" s="56"/>
      <c r="C11" s="33"/>
      <c r="D11" s="33"/>
      <c r="E11" s="32"/>
      <c r="F11" s="32"/>
      <c r="I11" s="226" t="s">
        <v>19</v>
      </c>
      <c r="J11" s="285"/>
      <c r="K11" s="285"/>
      <c r="L11" s="285"/>
      <c r="M11" s="197">
        <f>SUM(L8:L9)</f>
        <v>0</v>
      </c>
    </row>
    <row r="12" spans="1:13" ht="33" customHeight="1">
      <c r="A12" s="32"/>
      <c r="B12" s="56" t="s">
        <v>129</v>
      </c>
      <c r="C12" s="33"/>
      <c r="D12" s="33"/>
      <c r="E12" s="32"/>
      <c r="F12" s="32"/>
      <c r="I12" s="226" t="s">
        <v>430</v>
      </c>
      <c r="J12" s="286"/>
      <c r="K12" s="286"/>
      <c r="L12" s="286"/>
      <c r="M12" s="204">
        <f>M10+M11</f>
        <v>0</v>
      </c>
    </row>
    <row r="17" spans="1:18" ht="12.75">
      <c r="A17" s="3"/>
      <c r="B17" s="146" t="s">
        <v>425</v>
      </c>
      <c r="E17" s="3"/>
      <c r="F17" s="3"/>
      <c r="G17" s="3"/>
      <c r="H17" s="3"/>
      <c r="I17" s="3"/>
      <c r="J17" s="3"/>
      <c r="K17" s="3"/>
      <c r="L17" s="3"/>
      <c r="N17" s="4"/>
      <c r="O17" s="4"/>
      <c r="P17" s="4"/>
      <c r="Q17" s="4"/>
      <c r="R17" s="4"/>
    </row>
    <row r="18" spans="1:18" ht="12.75">
      <c r="A18" s="3"/>
      <c r="B18" s="146" t="s">
        <v>426</v>
      </c>
      <c r="E18" s="3"/>
      <c r="F18" s="3"/>
      <c r="G18" s="3"/>
      <c r="H18" s="3"/>
      <c r="I18" s="3"/>
      <c r="J18" s="3"/>
      <c r="K18" s="3"/>
      <c r="L18" s="3"/>
      <c r="N18" s="4"/>
      <c r="O18" s="4"/>
      <c r="P18" s="4"/>
      <c r="Q18" s="4"/>
      <c r="R18" s="4"/>
    </row>
    <row r="19" spans="1:18" ht="12.75">
      <c r="A19" s="3"/>
      <c r="B19" s="146" t="s">
        <v>427</v>
      </c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</sheetData>
  <mergeCells count="3">
    <mergeCell ref="I10:L10"/>
    <mergeCell ref="I11:L11"/>
    <mergeCell ref="I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9" sqref="A9:B9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51"/>
      <c r="B4" s="23" t="s">
        <v>432</v>
      </c>
      <c r="C4" s="23" t="s">
        <v>411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57"/>
      <c r="B5" s="57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51">
      <c r="A8" s="77">
        <v>1</v>
      </c>
      <c r="B8" s="211" t="s">
        <v>448</v>
      </c>
      <c r="C8" s="111"/>
      <c r="D8" s="111"/>
      <c r="E8" s="77" t="s">
        <v>460</v>
      </c>
      <c r="F8" s="128">
        <v>200</v>
      </c>
      <c r="G8" s="143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63.75">
      <c r="A9" s="77">
        <v>2</v>
      </c>
      <c r="B9" s="88" t="s">
        <v>459</v>
      </c>
      <c r="C9" s="111"/>
      <c r="D9" s="111"/>
      <c r="E9" s="77" t="s">
        <v>461</v>
      </c>
      <c r="F9" s="77">
        <v>2500</v>
      </c>
      <c r="G9" s="143"/>
      <c r="H9" s="101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144"/>
      <c r="G10" s="120"/>
      <c r="H10" s="7"/>
      <c r="I10" s="226" t="s">
        <v>18</v>
      </c>
      <c r="J10" s="285"/>
      <c r="K10" s="285"/>
      <c r="L10" s="289"/>
      <c r="M10" s="181">
        <f>SUM(K8:K9)</f>
        <v>0</v>
      </c>
    </row>
    <row r="11" spans="1:13" ht="12.75">
      <c r="A11" s="32"/>
      <c r="B11" s="56"/>
      <c r="C11" s="33"/>
      <c r="D11" s="33"/>
      <c r="E11" s="32"/>
      <c r="F11" s="144"/>
      <c r="G11" s="7"/>
      <c r="H11" s="7"/>
      <c r="I11" s="226" t="s">
        <v>19</v>
      </c>
      <c r="J11" s="285"/>
      <c r="K11" s="285"/>
      <c r="L11" s="289"/>
      <c r="M11" s="181">
        <f>SUM(L8:L9)</f>
        <v>0</v>
      </c>
    </row>
    <row r="12" spans="1:13" ht="34.5" customHeight="1">
      <c r="A12" s="32"/>
      <c r="B12" s="212" t="s">
        <v>129</v>
      </c>
      <c r="C12" s="33"/>
      <c r="D12" s="33"/>
      <c r="E12" s="32"/>
      <c r="F12" s="144"/>
      <c r="G12" s="7"/>
      <c r="H12" s="7"/>
      <c r="I12" s="226" t="s">
        <v>21</v>
      </c>
      <c r="J12" s="286"/>
      <c r="K12" s="286"/>
      <c r="L12" s="290"/>
      <c r="M12" s="199">
        <f>M10+M11</f>
        <v>0</v>
      </c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</sheetData>
  <mergeCells count="3">
    <mergeCell ref="I10:L10"/>
    <mergeCell ref="I11:L11"/>
    <mergeCell ref="I12:L12"/>
  </mergeCell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B9" sqref="B9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51"/>
      <c r="B4" s="23" t="s">
        <v>458</v>
      </c>
      <c r="C4" s="23" t="s">
        <v>457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57"/>
      <c r="B5" s="57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63.75">
      <c r="A8" s="77">
        <v>1</v>
      </c>
      <c r="B8" s="88" t="s">
        <v>450</v>
      </c>
      <c r="C8" s="111"/>
      <c r="D8" s="111"/>
      <c r="E8" s="77" t="s">
        <v>453</v>
      </c>
      <c r="F8" s="128">
        <v>1000</v>
      </c>
      <c r="G8" s="143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51">
      <c r="A9" s="77">
        <v>2</v>
      </c>
      <c r="B9" s="88" t="s">
        <v>451</v>
      </c>
      <c r="C9" s="111"/>
      <c r="D9" s="111"/>
      <c r="E9" s="77" t="s">
        <v>453</v>
      </c>
      <c r="F9" s="77">
        <v>1000</v>
      </c>
      <c r="G9" s="143"/>
      <c r="H9" s="101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144"/>
      <c r="G10" s="120"/>
      <c r="H10" s="7"/>
      <c r="I10" s="226" t="s">
        <v>18</v>
      </c>
      <c r="J10" s="285"/>
      <c r="K10" s="285"/>
      <c r="L10" s="289"/>
      <c r="M10" s="181">
        <f>SUM(K8:K9)</f>
        <v>0</v>
      </c>
    </row>
    <row r="11" spans="1:13" ht="12.75">
      <c r="A11" s="32"/>
      <c r="B11" s="56"/>
      <c r="C11" s="33"/>
      <c r="D11" s="33"/>
      <c r="E11" s="32"/>
      <c r="F11" s="144"/>
      <c r="G11" s="7"/>
      <c r="H11" s="7"/>
      <c r="I11" s="226" t="s">
        <v>19</v>
      </c>
      <c r="J11" s="285"/>
      <c r="K11" s="285"/>
      <c r="L11" s="289"/>
      <c r="M11" s="181">
        <f>SUM(L8:L9)</f>
        <v>0</v>
      </c>
    </row>
    <row r="12" spans="1:13" ht="34.5" customHeight="1">
      <c r="A12" s="32"/>
      <c r="B12" s="212" t="s">
        <v>129</v>
      </c>
      <c r="C12" s="33"/>
      <c r="D12" s="33"/>
      <c r="E12" s="32"/>
      <c r="F12" s="144"/>
      <c r="G12" s="7"/>
      <c r="H12" s="7"/>
      <c r="I12" s="226" t="s">
        <v>21</v>
      </c>
      <c r="J12" s="286"/>
      <c r="K12" s="286"/>
      <c r="L12" s="290"/>
      <c r="M12" s="199">
        <f>M10+M11</f>
        <v>0</v>
      </c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</sheetData>
  <mergeCells count="3">
    <mergeCell ref="I10:L10"/>
    <mergeCell ref="I11:L11"/>
    <mergeCell ref="I12:L12"/>
  </mergeCell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R16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3.8515625" style="1" customWidth="1"/>
    <col min="2" max="2" width="27.7109375" style="3" customWidth="1"/>
    <col min="3" max="3" width="9.28125" style="3" customWidth="1"/>
    <col min="4" max="4" width="7.7109375" style="3" customWidth="1"/>
    <col min="5" max="5" width="5.28125" style="4" customWidth="1"/>
    <col min="6" max="6" width="9.28125" style="4" customWidth="1"/>
    <col min="7" max="7" width="11.421875" style="4" customWidth="1"/>
    <col min="8" max="8" width="6.28125" style="4" customWidth="1"/>
    <col min="9" max="9" width="7.8515625" style="4" customWidth="1"/>
    <col min="10" max="10" width="10.8515625" style="4" customWidth="1"/>
    <col min="11" max="11" width="10.421875" style="4" customWidth="1"/>
    <col min="12" max="12" width="9.140625" style="4" customWidth="1"/>
    <col min="13" max="13" width="12.421875" style="4" customWidth="1"/>
    <col min="14" max="16384" width="9.140625" style="3" customWidth="1"/>
  </cols>
  <sheetData>
    <row r="2" spans="2:12" ht="12.75">
      <c r="B2" s="2" t="s">
        <v>423</v>
      </c>
      <c r="L2" s="5" t="s">
        <v>0</v>
      </c>
    </row>
    <row r="3" spans="2:12" ht="12.75">
      <c r="B3" s="2"/>
      <c r="L3" s="5"/>
    </row>
    <row r="4" spans="1:13" s="25" customFormat="1" ht="12.75">
      <c r="A4" s="151"/>
      <c r="B4" s="23" t="s">
        <v>455</v>
      </c>
      <c r="C4" s="23" t="s">
        <v>456</v>
      </c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57"/>
      <c r="B5" s="57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8.25">
      <c r="A6" s="10" t="s">
        <v>3</v>
      </c>
      <c r="B6" s="10" t="s">
        <v>4</v>
      </c>
      <c r="C6" s="10" t="s">
        <v>5</v>
      </c>
      <c r="D6" s="10" t="s">
        <v>124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5">
        <v>7</v>
      </c>
      <c r="H7" s="74">
        <v>8</v>
      </c>
      <c r="I7" s="76">
        <v>9</v>
      </c>
      <c r="J7" s="74">
        <v>10</v>
      </c>
      <c r="K7" s="74">
        <v>11</v>
      </c>
      <c r="L7" s="74">
        <v>12</v>
      </c>
      <c r="M7" s="74">
        <v>13</v>
      </c>
    </row>
    <row r="8" spans="1:13" ht="63.75">
      <c r="A8" s="77">
        <v>1</v>
      </c>
      <c r="B8" s="88" t="s">
        <v>449</v>
      </c>
      <c r="C8" s="111"/>
      <c r="D8" s="111"/>
      <c r="E8" s="77" t="s">
        <v>136</v>
      </c>
      <c r="F8" s="77">
        <v>1670</v>
      </c>
      <c r="G8" s="143"/>
      <c r="H8" s="101">
        <v>0.08</v>
      </c>
      <c r="I8" s="180">
        <f>G8*H8</f>
        <v>0</v>
      </c>
      <c r="J8" s="180">
        <f>G8+I8</f>
        <v>0</v>
      </c>
      <c r="K8" s="181">
        <f>F8*G8</f>
        <v>0</v>
      </c>
      <c r="L8" s="180">
        <f>K8*H8</f>
        <v>0</v>
      </c>
      <c r="M8" s="180">
        <f>K8+L8</f>
        <v>0</v>
      </c>
    </row>
    <row r="9" spans="1:13" ht="63.75">
      <c r="A9" s="77">
        <v>2</v>
      </c>
      <c r="B9" s="88" t="s">
        <v>452</v>
      </c>
      <c r="C9" s="111"/>
      <c r="D9" s="111"/>
      <c r="E9" s="77" t="s">
        <v>136</v>
      </c>
      <c r="F9" s="77">
        <v>330</v>
      </c>
      <c r="G9" s="143"/>
      <c r="H9" s="101">
        <v>0.08</v>
      </c>
      <c r="I9" s="180">
        <f>G9*H9</f>
        <v>0</v>
      </c>
      <c r="J9" s="180">
        <f>G9+I9</f>
        <v>0</v>
      </c>
      <c r="K9" s="181">
        <f>F9*G9</f>
        <v>0</v>
      </c>
      <c r="L9" s="180">
        <f>K9*H9</f>
        <v>0</v>
      </c>
      <c r="M9" s="180">
        <f>K9+L9</f>
        <v>0</v>
      </c>
    </row>
    <row r="10" spans="1:13" ht="12.75">
      <c r="A10" s="32"/>
      <c r="B10" s="33"/>
      <c r="C10" s="33"/>
      <c r="D10" s="33"/>
      <c r="E10" s="32"/>
      <c r="F10" s="144"/>
      <c r="G10" s="120"/>
      <c r="H10" s="7"/>
      <c r="I10" s="226" t="s">
        <v>18</v>
      </c>
      <c r="J10" s="285"/>
      <c r="K10" s="285"/>
      <c r="L10" s="289"/>
      <c r="M10" s="181">
        <f>SUM(K8:K9)</f>
        <v>0</v>
      </c>
    </row>
    <row r="11" spans="1:13" ht="12.75">
      <c r="A11" s="32"/>
      <c r="B11" s="56"/>
      <c r="C11" s="33"/>
      <c r="D11" s="33"/>
      <c r="E11" s="32"/>
      <c r="F11" s="144"/>
      <c r="G11" s="7"/>
      <c r="H11" s="7"/>
      <c r="I11" s="226" t="s">
        <v>19</v>
      </c>
      <c r="J11" s="285"/>
      <c r="K11" s="285"/>
      <c r="L11" s="289"/>
      <c r="M11" s="181">
        <f>SUM(L8:L9)</f>
        <v>0</v>
      </c>
    </row>
    <row r="12" spans="1:13" ht="34.5" customHeight="1">
      <c r="A12" s="32"/>
      <c r="B12" s="212" t="s">
        <v>129</v>
      </c>
      <c r="C12" s="33"/>
      <c r="D12" s="33"/>
      <c r="E12" s="32"/>
      <c r="F12" s="144"/>
      <c r="G12" s="7"/>
      <c r="H12" s="7"/>
      <c r="I12" s="226" t="s">
        <v>21</v>
      </c>
      <c r="J12" s="286"/>
      <c r="K12" s="286"/>
      <c r="L12" s="290"/>
      <c r="M12" s="199">
        <f>M10+M11</f>
        <v>0</v>
      </c>
    </row>
    <row r="14" spans="1:18" ht="12.75">
      <c r="A14" s="3"/>
      <c r="B14" s="146" t="s">
        <v>425</v>
      </c>
      <c r="E14" s="3"/>
      <c r="F14" s="3"/>
      <c r="G14" s="3"/>
      <c r="H14" s="3"/>
      <c r="I14" s="3"/>
      <c r="J14" s="3"/>
      <c r="K14" s="3"/>
      <c r="L14" s="3"/>
      <c r="N14" s="4"/>
      <c r="O14" s="4"/>
      <c r="P14" s="4"/>
      <c r="Q14" s="4"/>
      <c r="R14" s="4"/>
    </row>
    <row r="15" spans="1:18" ht="12.75">
      <c r="A15" s="3"/>
      <c r="B15" s="146" t="s">
        <v>426</v>
      </c>
      <c r="E15" s="3"/>
      <c r="F15" s="3"/>
      <c r="G15" s="3"/>
      <c r="H15" s="3"/>
      <c r="I15" s="3"/>
      <c r="J15" s="3"/>
      <c r="K15" s="3"/>
      <c r="L15" s="3"/>
      <c r="N15" s="4"/>
      <c r="O15" s="4"/>
      <c r="P15" s="4"/>
      <c r="Q15" s="4"/>
      <c r="R15" s="4"/>
    </row>
    <row r="16" spans="1:18" ht="12.75">
      <c r="A16" s="3"/>
      <c r="B16" s="146" t="s">
        <v>427</v>
      </c>
      <c r="E16" s="3"/>
      <c r="F16" s="3"/>
      <c r="G16" s="3"/>
      <c r="H16" s="3"/>
      <c r="I16" s="3"/>
      <c r="J16" s="3"/>
      <c r="K16" s="3"/>
      <c r="L16" s="3"/>
      <c r="N16" s="4"/>
      <c r="O16" s="4"/>
      <c r="P16" s="4"/>
      <c r="Q16" s="4"/>
      <c r="R16" s="4"/>
    </row>
  </sheetData>
  <mergeCells count="3">
    <mergeCell ref="I10:L10"/>
    <mergeCell ref="I11:L11"/>
    <mergeCell ref="I12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dcterms:created xsi:type="dcterms:W3CDTF">2018-09-26T09:50:17Z</dcterms:created>
  <dcterms:modified xsi:type="dcterms:W3CDTF">2018-10-09T05:58:53Z</dcterms:modified>
  <cp:category/>
  <cp:version/>
  <cp:contentType/>
  <cp:contentStatus/>
</cp:coreProperties>
</file>