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<sst xmlns="http://schemas.openxmlformats.org/spreadsheetml/2006/main" count="65" uniqueCount="26">
  <si>
    <t>Pakiet nr 1</t>
  </si>
  <si>
    <t>Poz.</t>
  </si>
  <si>
    <t>Nazwa sprzętu</t>
  </si>
  <si>
    <t xml:space="preserve">  j.m.</t>
  </si>
  <si>
    <t>cena netto</t>
  </si>
  <si>
    <t>vat %</t>
  </si>
  <si>
    <t>wartość VAT</t>
  </si>
  <si>
    <t>cena brutto</t>
  </si>
  <si>
    <t>wartość netto</t>
  </si>
  <si>
    <t>wartość brutto</t>
  </si>
  <si>
    <t>szt.</t>
  </si>
  <si>
    <t>WARTOŚĆ OGÓLNA NETTO</t>
  </si>
  <si>
    <t xml:space="preserve">Kwota podatku </t>
  </si>
  <si>
    <r>
      <rPr>
        <b/>
        <sz val="10"/>
        <color indexed="8"/>
        <rFont val="Calibri"/>
        <family val="2"/>
      </rPr>
      <t>WARTOŚĆ OGÓLNA BRUTTO</t>
    </r>
    <r>
      <rPr>
        <sz val="10"/>
        <color indexed="8"/>
        <rFont val="Calibri"/>
        <family val="2"/>
      </rPr>
      <t xml:space="preserve"> (wartość ogólna netto + kwota podatku )</t>
    </r>
  </si>
  <si>
    <t>Pakiet nr 2</t>
  </si>
  <si>
    <t>Pakiet nr 3</t>
  </si>
  <si>
    <t>Załącznik nr 6 do SIWZ</t>
  </si>
  <si>
    <t>Wózek zabiegowy 5 szufladowy wykonany ze stali lakierowanej proszkowo. Wyposażony w 4 koła jezdne posiadające odbojniki z których przynajmniej dwa są blokowane, posiadające odbojniki. Koła w osłonach tworzywowych posiadające miękkie opony, niebrudzące podłoża. Dwie uniwersalne, szyny do zawieszenia wyposażenia akcesoriów  
 Prowadnice posiadające blokadę wysuwu końcowego. Górny blat wózka z podniesioną krawędzią z 3 stron, wysokość minimalna.200 mm, zabezpieczającą przedmioty przed zsunięciem,. Szuflady całkowicie szczelne, łatwe do dezynfekcji,. Wymagane wyposażenie dodatkowe:
- blat boczny wysuwany na prowadnicach, posiadający blokadę wysuwu końcowego
-uchwyt z pojemnikiem na zużyte igły
Produkt tożsamy z produktem wymienionym w poz. 2 w pakiecie</t>
  </si>
  <si>
    <t>Wózek anestezjologiczny 5 szufladowy wykonany ze stali lakierowanej proszkowo. Wyposażony w 4 koła jezdne posiadające odbojniki z których przynajmniej dwa są blokowane. Koła w osłonach tworzywowych posiadające miękkie opony, niebrudzące podłoża. Dwie uniwersalne, szyny do zawieszenia wyposażenia akcesoriów  
Prowadnice posiadające blokadę wysuwu końcowego.. Górny blat wózka z podniesioną krawędzią z 3 stron, wysokość minimalna.200 mm, zabezpieczającą przedmioty przed zsunięciem,. Szuflady całkowicie szczelne, łatwe do dezynfekcji,. Wymagane wyposażenie dodatkowe:
-uchwyt z pojemnikiem na zużyte igły
Produkt tożsamy z produktem wymienionym w poz. 1 w pakiecie</t>
  </si>
  <si>
    <t xml:space="preserve">Wózek zabiegowy o konstrukcji aluminiowej pokryty lakierem proszkowym, wykorzystywany do przetrzymywania instrumentarium w czasie wykonywania badań i zabiegów wyposażony w  trzy blaty posiadające ranty ze stali nierdzewnej zabezpieczające przedmioty przed wypadnięciem, wykonane z płyty HPL o  grubości min 6 mm. Górny blat posiadający uchwyt do prowadzenia wózka. Maksymalne obciążenie wózka min 40 kg. Maksymalne obciążenie jednego blatu wynoszące minimum 20 kg. W narożnikach wózka cztery krążki odbojowe zabezpieczające przed obiciem.  Wymiary wózka- 80 cm x 55 cm x 85 cm. Tolerancja w wymiarach +/-  40 mm </t>
  </si>
  <si>
    <t>Szafka medyczna stacjonarna przyścienna dwukomorowa dwudrzwiowa z dwoma szufladami wykonana w całości ze stali kwasoodpornej OH18N9, wyposażona w 2 szuflady, 2 półki przestawne oraz drzwiczki dwuskrzydłowe. Korpus szafki wykonany w systemie podwójnej ścianki z elementami izolacyjno-wygłuszającymi, wnętrze szafki szczelne, bez zagłębień, zagięć oraz szczelin umożliwiających gromadzenie się brudu. Korpus posadowiony na nóżkach o wysokości 150 mm z regulacją wysokości w zakresie 20 mm umożliwiających wypoziomowanie. Szuflady zastosowane w szafce typu skrzynkowego, ze stali kwasoodpornej. Prowadnice szufladowe typu kulkowego z funkcją  samodomykania typu mechanicznego i systemem tłumienia odgłosu końcowego, domknięcia obudowane (niewidoczne z góry i z boku po wysunięciu szuflady). Wymiary: 1200 x 600 x 890 mm +/- 30 mm. drzwiczki oraz fronty szuflad wykonane z dwóch paneli tworzących kasetę z uszczelką przeciwpyłową; Blat prosty o grubości 30 mm tylna krawędź blatu podniesiona na  wysokość 40 mm</t>
  </si>
  <si>
    <t>Stół roboczy z basenem ze stali nierdzewnej S o konstrukcji szkieletowej z profili zamkniętych Stół wykonany w całości ze stali nierdzewnej kwasoodpornej OH18N9. Stół na nogach regulowanych stópkami w zakresie +/- 10 mm, dających możliwość poziomowania. Stopki wykonane z tworzywa sztucznego. Na froncie pod blatem maskownica o wysokości mim. 250 mm, Blat zagłębiony wbudowaną komorą zlewową na całej powierzchni blatu, wyposażoną w syfon, tylna krawędź blatu z fartuchem o wysokości 40 mm Wymiary: 1200 x 600 x 890 mm +/- 30 mm.</t>
  </si>
  <si>
    <t>SZM/DN/DZ/341/29/2017</t>
  </si>
  <si>
    <t>Ilość</t>
  </si>
  <si>
    <t>Szafa medyczna endoskopowa jednokomorowa wykonana w całości ze stali ocynkowanej malowanej proszkowo. drzwi jednoskrzydłowe przeszklone. Wyposażenie:
- 2 wysuwane wieszaki na endoskopy
- płynna regulacja rozstawu prowadnic do endoskopów
- taca ociekowa, 
- pojemnik na akcesoria do endoskopów 
- zamek 3 punktowy 
Szafa wykonana w systemie podwójnej ścianki z elementami izolacyjno-wygłuszającymi; wnętrze szafy szczelne, bez zagięć oraz szczelin umożliwiających gromadzenie się brudu.
Drzwi przeszklone szkłem bezpiecznym o grubości min. 6 mm 
Szafa posadowiona na nóżkach o wysokości 150 mm z regulacją wysokości umożliwiających wypoziomowanie.
Wymiary:   600 x 580 x 2100 mm. Tolerancja w wymiarach +/-  40 mm Kolorystyka lakieru RAL 9006 lub podobna</t>
  </si>
  <si>
    <t>Szafa medyczna endoskopowa jednokomorowa wykonana w całości ze stali ocynkowanej malowanej proszkowo. drzwi dwuskrzydłowe przeszklone. Wyposażenie:
- 4 wysuwane wieszaki na endoskopy
- płynna regulacja rozstawu prowadnic do endoskopów
- taca ociekowa, 
- pojemnik na akcesoria do endoskopów 
- zamek 3 punktowy 
Szafa wykonana w systemie podwójnej ścianki z elementami izolacyjno-wygłuszającymi; wnętrze szafy szczelne, bez zagięć oraz szczelin umożliwiających gromadzenie się brudu.
Drzwi przeszklone szkłem bezpiecznym o grubości min. 6 mm 
Szafa posadowiona na nóżkach o wysokości 150 mm z regulacją wysokości umożliwiających wypoziomowanie.
Wymiary 1050 x 580 x 2100 mm.. Tolerancja w wymiarach +/-  40 mm Kolorystyka lakieru RAL 9006 lub podobna.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</si>
</sst>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[$€-407]_-;\-* #,##0.00\ [$€-407]_-;_-* &quot;-&quot;??\ [$€-407]_-;_-@_-"/>
    <numFmt numFmtId="167" formatCode="_-* #,##0.00\ [$€-1]_-;\-* #,##0.00\ [$€-1]_-;_-* &quot;-&quot;??\ [$€-1]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2">
      <alignment/>
      <protection/>
    </xf>
    <xf numFmtId="43" fontId="0" fillId="0" borderId="0" xfId="44" applyFont="1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0" fillId="0" borderId="0" xfId="52" applyBorder="1">
      <alignment/>
      <protection/>
    </xf>
    <xf numFmtId="43" fontId="0" fillId="0" borderId="0" xfId="44" applyFont="1" applyAlignment="1">
      <alignment vertical="center" wrapText="1"/>
    </xf>
    <xf numFmtId="0" fontId="2" fillId="5" borderId="10" xfId="52" applyFont="1" applyFill="1" applyBorder="1" applyAlignment="1">
      <alignment horizontal="center" vertical="center" wrapText="1"/>
      <protection/>
    </xf>
    <xf numFmtId="43" fontId="2" fillId="5" borderId="10" xfId="44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7" fontId="3" fillId="0" borderId="10" xfId="44" applyNumberFormat="1" applyFont="1" applyFill="1" applyBorder="1" applyAlignment="1">
      <alignment horizontal="center" vertical="center" wrapText="1"/>
    </xf>
    <xf numFmtId="9" fontId="3" fillId="0" borderId="10" xfId="52" applyNumberFormat="1" applyFont="1" applyFill="1" applyBorder="1" applyAlignment="1">
      <alignment horizontal="center" vertical="center" wrapText="1"/>
      <protection/>
    </xf>
    <xf numFmtId="7" fontId="3" fillId="0" borderId="10" xfId="52" applyNumberFormat="1" applyFont="1" applyFill="1" applyBorder="1" applyAlignment="1">
      <alignment horizontal="center" vertical="center" wrapText="1"/>
      <protection/>
    </xf>
    <xf numFmtId="7" fontId="3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>
      <alignment/>
      <protection/>
    </xf>
    <xf numFmtId="43" fontId="3" fillId="0" borderId="0" xfId="44" applyFont="1" applyAlignment="1">
      <alignment vertical="center" wrapText="1"/>
    </xf>
    <xf numFmtId="0" fontId="3" fillId="0" borderId="0" xfId="52" applyFont="1" applyAlignment="1">
      <alignment horizontal="center" vertical="center"/>
      <protection/>
    </xf>
    <xf numFmtId="43" fontId="3" fillId="0" borderId="0" xfId="44" applyFont="1" applyAlignment="1">
      <alignment/>
    </xf>
    <xf numFmtId="0" fontId="6" fillId="0" borderId="10" xfId="52" applyFont="1" applyBorder="1" applyAlignment="1">
      <alignment vertical="center" wrapText="1"/>
      <protection/>
    </xf>
    <xf numFmtId="2" fontId="6" fillId="0" borderId="10" xfId="52" applyNumberFormat="1" applyFont="1" applyBorder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7" fontId="3" fillId="0" borderId="11" xfId="44" applyNumberFormat="1" applyFont="1" applyBorder="1" applyAlignment="1">
      <alignment horizontal="center" vertical="center" wrapText="1"/>
    </xf>
    <xf numFmtId="0" fontId="0" fillId="0" borderId="12" xfId="52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7" fontId="3" fillId="0" borderId="11" xfId="44" applyNumberFormat="1" applyFont="1" applyBorder="1" applyAlignment="1">
      <alignment horizontal="center" vertical="center"/>
    </xf>
    <xf numFmtId="0" fontId="0" fillId="0" borderId="12" xfId="52" applyBorder="1" applyAlignment="1">
      <alignment horizontal="center" vertical="center"/>
      <protection/>
    </xf>
    <xf numFmtId="0" fontId="0" fillId="0" borderId="0" xfId="52" applyFo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1" customWidth="1"/>
    <col min="2" max="2" width="44.7109375" style="1" customWidth="1"/>
    <col min="3" max="3" width="6.7109375" style="1" customWidth="1"/>
    <col min="4" max="4" width="5.7109375" style="1" customWidth="1"/>
    <col min="5" max="5" width="9.28125" style="2" customWidth="1"/>
    <col min="6" max="6" width="5.140625" style="3" customWidth="1"/>
    <col min="7" max="7" width="9.140625" style="4" customWidth="1"/>
    <col min="8" max="8" width="9.7109375" style="4" customWidth="1"/>
    <col min="9" max="9" width="11.421875" style="2" customWidth="1"/>
    <col min="10" max="10" width="9.140625" style="2" customWidth="1"/>
    <col min="11" max="11" width="12.7109375" style="2" customWidth="1"/>
    <col min="12" max="16384" width="9.140625" style="1" customWidth="1"/>
  </cols>
  <sheetData>
    <row r="1" spans="1:10" ht="15">
      <c r="A1" s="29" t="s">
        <v>22</v>
      </c>
      <c r="J1" s="2" t="s">
        <v>16</v>
      </c>
    </row>
    <row r="2" spans="1:5" ht="15">
      <c r="A2" s="25" t="s">
        <v>0</v>
      </c>
      <c r="B2" s="25"/>
      <c r="C2" s="4"/>
      <c r="D2" s="5"/>
      <c r="E2" s="6"/>
    </row>
    <row r="3" spans="1:11" ht="25.5">
      <c r="A3" s="7" t="s">
        <v>1</v>
      </c>
      <c r="B3" s="7" t="s">
        <v>2</v>
      </c>
      <c r="C3" s="7" t="s">
        <v>3</v>
      </c>
      <c r="D3" s="7" t="s">
        <v>23</v>
      </c>
      <c r="E3" s="8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6</v>
      </c>
      <c r="K3" s="8" t="s">
        <v>9</v>
      </c>
    </row>
    <row r="4" spans="1:11" ht="191.25" customHeight="1">
      <c r="A4" s="9">
        <v>1</v>
      </c>
      <c r="B4" s="20" t="s">
        <v>24</v>
      </c>
      <c r="C4" s="9" t="s">
        <v>10</v>
      </c>
      <c r="D4" s="9">
        <v>1</v>
      </c>
      <c r="E4" s="10"/>
      <c r="F4" s="11">
        <v>0.23</v>
      </c>
      <c r="G4" s="12">
        <f>E4*F4</f>
        <v>0</v>
      </c>
      <c r="H4" s="13">
        <f>E4+G4</f>
        <v>0</v>
      </c>
      <c r="I4" s="10">
        <f>D4*E4</f>
        <v>0</v>
      </c>
      <c r="J4" s="10">
        <f>ROUND(I4*F4,2)</f>
        <v>0</v>
      </c>
      <c r="K4" s="10">
        <f>I4+J4</f>
        <v>0</v>
      </c>
    </row>
    <row r="5" spans="1:11" ht="185.25" customHeight="1">
      <c r="A5" s="9">
        <v>2</v>
      </c>
      <c r="B5" s="21" t="s">
        <v>25</v>
      </c>
      <c r="C5" s="9" t="s">
        <v>10</v>
      </c>
      <c r="D5" s="9">
        <v>1</v>
      </c>
      <c r="E5" s="10"/>
      <c r="F5" s="11">
        <v>0.23</v>
      </c>
      <c r="G5" s="12">
        <f>E5*F5</f>
        <v>0</v>
      </c>
      <c r="H5" s="13">
        <f>E5+G5</f>
        <v>0</v>
      </c>
      <c r="I5" s="10">
        <f>D5*E5</f>
        <v>0</v>
      </c>
      <c r="J5" s="10">
        <f>ROUND(I5*F5,2)</f>
        <v>0</v>
      </c>
      <c r="K5" s="10">
        <f>I5+J5</f>
        <v>0</v>
      </c>
    </row>
    <row r="6" spans="1:11" ht="15">
      <c r="A6" s="14"/>
      <c r="B6" s="14"/>
      <c r="C6" s="14"/>
      <c r="E6" s="6"/>
      <c r="F6" s="26" t="s">
        <v>11</v>
      </c>
      <c r="G6" s="26"/>
      <c r="H6" s="26"/>
      <c r="I6" s="26"/>
      <c r="J6" s="27">
        <f>SUM(I4:I5)</f>
        <v>0</v>
      </c>
      <c r="K6" s="28"/>
    </row>
    <row r="7" spans="1:11" ht="15">
      <c r="A7" s="14"/>
      <c r="B7" s="14"/>
      <c r="C7" s="14"/>
      <c r="E7" s="6"/>
      <c r="F7" s="26" t="s">
        <v>12</v>
      </c>
      <c r="G7" s="26"/>
      <c r="H7" s="26"/>
      <c r="I7" s="26"/>
      <c r="J7" s="27">
        <f>SUM(J4:J5)</f>
        <v>0</v>
      </c>
      <c r="K7" s="28"/>
    </row>
    <row r="8" spans="6:11" ht="29.25" customHeight="1">
      <c r="F8" s="22" t="s">
        <v>13</v>
      </c>
      <c r="G8" s="22"/>
      <c r="H8" s="22"/>
      <c r="I8" s="22"/>
      <c r="J8" s="23">
        <f>J6+J7</f>
        <v>0</v>
      </c>
      <c r="K8" s="24"/>
    </row>
  </sheetData>
  <sheetProtection/>
  <mergeCells count="7">
    <mergeCell ref="F8:I8"/>
    <mergeCell ref="J8:K8"/>
    <mergeCell ref="A2:B2"/>
    <mergeCell ref="F6:I6"/>
    <mergeCell ref="J6:K6"/>
    <mergeCell ref="F7:I7"/>
    <mergeCell ref="J7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7">
      <selection activeCell="F4" sqref="F4"/>
    </sheetView>
  </sheetViews>
  <sheetFormatPr defaultColWidth="9.140625" defaultRowHeight="15"/>
  <cols>
    <col min="1" max="1" width="4.57421875" style="1" customWidth="1"/>
    <col min="2" max="2" width="45.8515625" style="1" customWidth="1"/>
    <col min="3" max="3" width="5.7109375" style="1" customWidth="1"/>
    <col min="4" max="4" width="5.57421875" style="1" customWidth="1"/>
    <col min="5" max="5" width="11.00390625" style="2" customWidth="1"/>
    <col min="6" max="6" width="6.28125" style="3" customWidth="1"/>
    <col min="7" max="7" width="9.140625" style="4" customWidth="1"/>
    <col min="8" max="8" width="10.8515625" style="4" customWidth="1"/>
    <col min="9" max="9" width="9.421875" style="2" customWidth="1"/>
    <col min="10" max="10" width="9.57421875" style="2" customWidth="1"/>
    <col min="11" max="11" width="10.8515625" style="2" customWidth="1"/>
    <col min="12" max="16384" width="9.140625" style="1" customWidth="1"/>
  </cols>
  <sheetData>
    <row r="1" spans="1:10" ht="15">
      <c r="A1" s="29" t="s">
        <v>22</v>
      </c>
      <c r="J1" s="2" t="s">
        <v>16</v>
      </c>
    </row>
    <row r="2" spans="1:5" ht="15">
      <c r="A2" s="25" t="s">
        <v>14</v>
      </c>
      <c r="B2" s="25"/>
      <c r="C2" s="4"/>
      <c r="D2" s="5"/>
      <c r="E2" s="6"/>
    </row>
    <row r="3" spans="1:11" ht="25.5">
      <c r="A3" s="7" t="s">
        <v>1</v>
      </c>
      <c r="B3" s="7" t="s">
        <v>2</v>
      </c>
      <c r="C3" s="7" t="s">
        <v>3</v>
      </c>
      <c r="D3" s="7" t="s">
        <v>23</v>
      </c>
      <c r="E3" s="8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6</v>
      </c>
      <c r="K3" s="8" t="s">
        <v>9</v>
      </c>
    </row>
    <row r="4" spans="1:11" ht="182.25" customHeight="1">
      <c r="A4" s="9">
        <v>1</v>
      </c>
      <c r="B4" s="20" t="s">
        <v>17</v>
      </c>
      <c r="C4" s="9" t="s">
        <v>10</v>
      </c>
      <c r="D4" s="9">
        <v>1</v>
      </c>
      <c r="E4" s="10"/>
      <c r="F4" s="11">
        <v>0.08</v>
      </c>
      <c r="G4" s="12">
        <f>E4*F4</f>
        <v>0</v>
      </c>
      <c r="H4" s="13">
        <f>E4+G4</f>
        <v>0</v>
      </c>
      <c r="I4" s="10">
        <f>D4*E4</f>
        <v>0</v>
      </c>
      <c r="J4" s="10">
        <f>ROUND(I4*F4,2)</f>
        <v>0</v>
      </c>
      <c r="K4" s="10">
        <f>I4+J4</f>
        <v>0</v>
      </c>
    </row>
    <row r="5" spans="1:11" ht="161.25" customHeight="1">
      <c r="A5" s="9">
        <v>2</v>
      </c>
      <c r="B5" s="20" t="s">
        <v>18</v>
      </c>
      <c r="C5" s="9" t="s">
        <v>10</v>
      </c>
      <c r="D5" s="9">
        <v>1</v>
      </c>
      <c r="E5" s="10"/>
      <c r="F5" s="11">
        <v>0.08</v>
      </c>
      <c r="G5" s="12">
        <f>E5*F5</f>
        <v>0</v>
      </c>
      <c r="H5" s="13">
        <f>E5+G5</f>
        <v>0</v>
      </c>
      <c r="I5" s="10">
        <f>D5*E5</f>
        <v>0</v>
      </c>
      <c r="J5" s="10">
        <f>ROUND(I5*F5,2)</f>
        <v>0</v>
      </c>
      <c r="K5" s="10">
        <f>I5+J5</f>
        <v>0</v>
      </c>
    </row>
    <row r="6" spans="1:11" ht="132" customHeight="1">
      <c r="A6" s="9">
        <v>3</v>
      </c>
      <c r="B6" s="21" t="s">
        <v>19</v>
      </c>
      <c r="C6" s="9" t="s">
        <v>10</v>
      </c>
      <c r="D6" s="9">
        <v>1</v>
      </c>
      <c r="E6" s="10"/>
      <c r="F6" s="11">
        <v>0.08</v>
      </c>
      <c r="G6" s="12">
        <f>E6*F6</f>
        <v>0</v>
      </c>
      <c r="H6" s="13">
        <f>E6+G6</f>
        <v>0</v>
      </c>
      <c r="I6" s="10">
        <f>D6*E6</f>
        <v>0</v>
      </c>
      <c r="J6" s="10">
        <f>ROUND(I6*F6,2)</f>
        <v>0</v>
      </c>
      <c r="K6" s="10">
        <f>I6+J6</f>
        <v>0</v>
      </c>
    </row>
    <row r="7" spans="1:11" ht="15">
      <c r="A7" s="14"/>
      <c r="B7" s="14"/>
      <c r="C7" s="14"/>
      <c r="E7" s="6"/>
      <c r="F7" s="26" t="s">
        <v>11</v>
      </c>
      <c r="G7" s="26"/>
      <c r="H7" s="26"/>
      <c r="I7" s="26"/>
      <c r="J7" s="27">
        <f>SUM(I4:I6)</f>
        <v>0</v>
      </c>
      <c r="K7" s="28"/>
    </row>
    <row r="8" spans="1:11" ht="15">
      <c r="A8" s="14"/>
      <c r="B8" s="14"/>
      <c r="C8" s="14"/>
      <c r="E8" s="6"/>
      <c r="F8" s="26" t="s">
        <v>12</v>
      </c>
      <c r="G8" s="26"/>
      <c r="H8" s="26"/>
      <c r="I8" s="26"/>
      <c r="J8" s="27">
        <f>SUM(J4:J6)</f>
        <v>0</v>
      </c>
      <c r="K8" s="28"/>
    </row>
    <row r="9" spans="6:11" ht="23.25" customHeight="1">
      <c r="F9" s="22" t="s">
        <v>13</v>
      </c>
      <c r="G9" s="22"/>
      <c r="H9" s="22"/>
      <c r="I9" s="22"/>
      <c r="J9" s="23">
        <f>J7+J8</f>
        <v>0</v>
      </c>
      <c r="K9" s="24"/>
    </row>
  </sheetData>
  <sheetProtection/>
  <mergeCells count="7">
    <mergeCell ref="F9:I9"/>
    <mergeCell ref="J9:K9"/>
    <mergeCell ref="A2:B2"/>
    <mergeCell ref="F7:I7"/>
    <mergeCell ref="J7:K7"/>
    <mergeCell ref="F8:I8"/>
    <mergeCell ref="J8:K8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8515625" style="1" customWidth="1"/>
    <col min="2" max="2" width="43.7109375" style="1" customWidth="1"/>
    <col min="3" max="3" width="5.421875" style="1" customWidth="1"/>
    <col min="4" max="4" width="5.8515625" style="1" customWidth="1"/>
    <col min="5" max="5" width="10.421875" style="2" customWidth="1"/>
    <col min="6" max="6" width="7.00390625" style="3" customWidth="1"/>
    <col min="7" max="7" width="8.8515625" style="4" customWidth="1"/>
    <col min="8" max="8" width="10.00390625" style="4" customWidth="1"/>
    <col min="9" max="9" width="11.421875" style="2" customWidth="1"/>
    <col min="10" max="10" width="10.140625" style="2" customWidth="1"/>
    <col min="11" max="11" width="11.8515625" style="2" customWidth="1"/>
    <col min="12" max="16384" width="9.140625" style="1" customWidth="1"/>
  </cols>
  <sheetData>
    <row r="1" spans="1:10" ht="15">
      <c r="A1" s="29" t="s">
        <v>22</v>
      </c>
      <c r="J1" s="2" t="s">
        <v>16</v>
      </c>
    </row>
    <row r="2" spans="1:11" ht="15">
      <c r="A2" s="25" t="s">
        <v>15</v>
      </c>
      <c r="B2" s="25"/>
      <c r="C2" s="15"/>
      <c r="D2" s="16"/>
      <c r="E2" s="17"/>
      <c r="F2" s="18"/>
      <c r="G2" s="15"/>
      <c r="H2" s="15"/>
      <c r="I2" s="19"/>
      <c r="J2" s="19"/>
      <c r="K2" s="19"/>
    </row>
    <row r="3" spans="1:11" ht="25.5">
      <c r="A3" s="7" t="s">
        <v>1</v>
      </c>
      <c r="B3" s="7" t="s">
        <v>2</v>
      </c>
      <c r="C3" s="7" t="s">
        <v>3</v>
      </c>
      <c r="D3" s="7" t="s">
        <v>23</v>
      </c>
      <c r="E3" s="8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6</v>
      </c>
      <c r="K3" s="8" t="s">
        <v>9</v>
      </c>
    </row>
    <row r="4" spans="1:11" ht="204.75" customHeight="1">
      <c r="A4" s="9">
        <v>1</v>
      </c>
      <c r="B4" s="20" t="s">
        <v>20</v>
      </c>
      <c r="C4" s="9" t="s">
        <v>10</v>
      </c>
      <c r="D4" s="9">
        <v>1</v>
      </c>
      <c r="E4" s="10"/>
      <c r="F4" s="11">
        <v>0.23</v>
      </c>
      <c r="G4" s="12">
        <f>E4*F4</f>
        <v>0</v>
      </c>
      <c r="H4" s="13">
        <f>E4+G4</f>
        <v>0</v>
      </c>
      <c r="I4" s="10">
        <f>D4*E4</f>
        <v>0</v>
      </c>
      <c r="J4" s="10">
        <f>ROUND(I4*F4,2)</f>
        <v>0</v>
      </c>
      <c r="K4" s="10">
        <f>I4+J4</f>
        <v>0</v>
      </c>
    </row>
    <row r="5" spans="1:11" ht="127.5" customHeight="1">
      <c r="A5" s="9">
        <v>2</v>
      </c>
      <c r="B5" s="21" t="s">
        <v>21</v>
      </c>
      <c r="C5" s="9" t="s">
        <v>10</v>
      </c>
      <c r="D5" s="9">
        <v>1</v>
      </c>
      <c r="E5" s="10"/>
      <c r="F5" s="11">
        <v>0.23</v>
      </c>
      <c r="G5" s="12">
        <f>E5*F5</f>
        <v>0</v>
      </c>
      <c r="H5" s="13">
        <f>E5+G5</f>
        <v>0</v>
      </c>
      <c r="I5" s="10">
        <f>D5*E5</f>
        <v>0</v>
      </c>
      <c r="J5" s="10">
        <f>ROUND(I5*F5,2)</f>
        <v>0</v>
      </c>
      <c r="K5" s="10">
        <f>I5+J5</f>
        <v>0</v>
      </c>
    </row>
    <row r="6" spans="1:11" ht="15">
      <c r="A6" s="14"/>
      <c r="B6" s="14"/>
      <c r="C6" s="14"/>
      <c r="E6" s="6"/>
      <c r="F6" s="26" t="s">
        <v>11</v>
      </c>
      <c r="G6" s="26"/>
      <c r="H6" s="26"/>
      <c r="I6" s="26"/>
      <c r="J6" s="27">
        <f>SUM(I4:I5)</f>
        <v>0</v>
      </c>
      <c r="K6" s="28"/>
    </row>
    <row r="7" spans="1:11" ht="15">
      <c r="A7" s="14"/>
      <c r="B7" s="14"/>
      <c r="C7" s="14"/>
      <c r="E7" s="6"/>
      <c r="F7" s="26" t="s">
        <v>12</v>
      </c>
      <c r="G7" s="26"/>
      <c r="H7" s="26"/>
      <c r="I7" s="26"/>
      <c r="J7" s="27">
        <f>SUM(J4:J5)</f>
        <v>0</v>
      </c>
      <c r="K7" s="28"/>
    </row>
    <row r="8" spans="6:11" ht="26.25" customHeight="1">
      <c r="F8" s="22" t="s">
        <v>13</v>
      </c>
      <c r="G8" s="22"/>
      <c r="H8" s="22"/>
      <c r="I8" s="22"/>
      <c r="J8" s="23">
        <f>J6+J7</f>
        <v>0</v>
      </c>
      <c r="K8" s="24"/>
    </row>
  </sheetData>
  <sheetProtection/>
  <mergeCells count="7">
    <mergeCell ref="F8:I8"/>
    <mergeCell ref="J8:K8"/>
    <mergeCell ref="A2:B2"/>
    <mergeCell ref="F6:I6"/>
    <mergeCell ref="J6:K6"/>
    <mergeCell ref="F7:I7"/>
    <mergeCell ref="J7:K7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2017-08-29T12:18:06Z</dcterms:modified>
  <cp:category/>
  <cp:version/>
  <cp:contentType/>
  <cp:contentStatus/>
</cp:coreProperties>
</file>