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</sheets>
  <definedNames/>
  <calcPr fullCalcOnLoad="1"/>
</workbook>
</file>

<file path=xl/sharedStrings.xml><?xml version="1.0" encoding="utf-8"?>
<sst xmlns="http://schemas.openxmlformats.org/spreadsheetml/2006/main" count="180" uniqueCount="63">
  <si>
    <t>Lp.</t>
  </si>
  <si>
    <t>Grubość nici</t>
  </si>
  <si>
    <t>Minimalna długość nici</t>
  </si>
  <si>
    <t>Symbol igły /+ - 3mm/</t>
  </si>
  <si>
    <t>Zapotrzebowanie
śr/rok
(w saszetkach)</t>
  </si>
  <si>
    <t>Kod nici</t>
  </si>
  <si>
    <t>Nazwa własna nici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</si>
  <si>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</si>
  <si>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</si>
  <si>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</si>
  <si>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</si>
  <si>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</si>
  <si>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</si>
  <si>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</si>
  <si>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1.</t>
  </si>
  <si>
    <t>2.</t>
  </si>
  <si>
    <t>4)0</t>
  </si>
  <si>
    <t>3)0</t>
  </si>
  <si>
    <t>2)0</t>
  </si>
  <si>
    <t>150cm pętla</t>
  </si>
  <si>
    <t>90cm</t>
  </si>
  <si>
    <t>75 cm</t>
  </si>
  <si>
    <t>WARTOŚĆ OGÓLNA NETTO</t>
  </si>
  <si>
    <t xml:space="preserve">Kwota podatku </t>
  </si>
  <si>
    <r>
      <t>WARTOŚĆ OGÓLNA BRUTTO</t>
    </r>
    <r>
      <rPr>
        <sz val="11"/>
        <color indexed="8"/>
        <rFont val="Calibri"/>
        <family val="2"/>
      </rPr>
      <t xml:space="preserve"> </t>
    </r>
    <r>
      <rPr>
        <sz val="5"/>
        <color indexed="8"/>
        <rFont val="Calibri"/>
        <family val="2"/>
      </rPr>
      <t>(wartość ogólna netto + kwota podatku )</t>
    </r>
  </si>
  <si>
    <t>...........................................................................</t>
  </si>
  <si>
    <t>(podpis, pieczęć imienna Wykonawcy bądź</t>
  </si>
  <si>
    <t>upełnomocnionego przedstawiciela Wykonawcy</t>
  </si>
  <si>
    <t>70 cm</t>
  </si>
  <si>
    <t>Okrągła. ½ koła, 22mm</t>
  </si>
  <si>
    <t xml:space="preserve">Taśma do szycia narządów miąższowych z kwasu poliglikolowego, wchłanialna.
Okres podtrzymywania ok. 18-21 dni
Czas wchłonięcia ok. 60-90 dni </t>
  </si>
  <si>
    <t>0,3 mm</t>
  </si>
  <si>
    <t>60 cm</t>
  </si>
  <si>
    <t>Okrągła, ½ koła, tępa, 85mm</t>
  </si>
  <si>
    <t xml:space="preserve">PAKIET 1  - Nić syntetyczna monofilamentowa I </t>
  </si>
  <si>
    <r>
      <t>PAKIET 2</t>
    </r>
    <r>
      <rPr>
        <u val="single"/>
        <sz val="11"/>
        <color indexed="8"/>
        <rFont val="Calibri"/>
        <family val="2"/>
      </rPr>
      <t xml:space="preserve">  - </t>
    </r>
    <r>
      <rPr>
        <b/>
        <u val="single"/>
        <sz val="11"/>
        <color indexed="8"/>
        <rFont val="Calibri"/>
        <family val="2"/>
      </rPr>
      <t xml:space="preserve">Nić pleciona syntetyczna wchłaniana I </t>
    </r>
  </si>
  <si>
    <r>
      <t>Załącznik nr 3 do SIWZ</t>
    </r>
    <r>
      <rPr>
        <sz val="11"/>
        <color indexed="8"/>
        <rFont val="Calibri"/>
        <family val="2"/>
      </rPr>
      <t xml:space="preserve"> </t>
    </r>
  </si>
  <si>
    <t>opakowanie = 12 saszetek</t>
  </si>
  <si>
    <t>Ilość opak.</t>
  </si>
  <si>
    <t>75cm</t>
  </si>
  <si>
    <t>okrągła, ½  koła,20mm</t>
  </si>
  <si>
    <t xml:space="preserve">okrągła, ½ koła,30mm </t>
  </si>
  <si>
    <t>okrągła, ½ koła,27mm</t>
  </si>
  <si>
    <t>okrągła, ½ koła,27mm wzmocniona</t>
  </si>
  <si>
    <t>okrągła, ½ koła,30mm</t>
  </si>
  <si>
    <t>okrągła, ½ koła, wzmocniona, 40 mm</t>
  </si>
  <si>
    <t>okrągła, ½ koła, wzmocniona, 40mm</t>
  </si>
  <si>
    <t>odwrotnie tnąca,  ½ koła,52mm</t>
  </si>
  <si>
    <t>okrągła, ½ koła, wzmocniona 40mm</t>
  </si>
  <si>
    <t>okrągła, prosta,  75 mm</t>
  </si>
  <si>
    <r>
      <rPr>
        <sz val="9"/>
        <color indexed="8"/>
        <rFont val="Calibri"/>
        <family val="2"/>
      </rPr>
      <t xml:space="preserve">Odwrotnie tnąca lub tnąca 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/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koła, 33mm</t>
    </r>
  </si>
  <si>
    <t>Nić monofilamentowa, wchłanialna, syntetyczna, jałowa, zbudowana z  polidwuoksanonu stosowana  do zespalania tkanek wymagających długiego okresu podtrzymywania.
Okres podtrzymywania tkankowego: 80% - 14 dni, 50% - 28 dni
Czas całkowitego wchłonięcia szwu: 180 – 210 dni</t>
  </si>
  <si>
    <t xml:space="preserve">Nić pleciona, wchłanialna, syntetyczna, jałowa zbudowana z  kwasu poliglikolowego lub polimeru  kwasu glikolowego i mlekowego
Okres podtrzymywania tkanki 50% -  5 dni
Okres wchłaniania : 40-45 dni  </t>
  </si>
  <si>
    <t>Pakiet nr 3 - Taśma do szycia narządów miąższowych</t>
  </si>
  <si>
    <t>Opis nici: Nić pleciona, wchłanialna, syntetyczna, jałowa zbudowana z  kwasu poliglikolowego lub polimeru  kwasu glikolowego i mlekowego 
Okres podtrzymywania tkanki : do 35 dni.
Czas całkowitego wchłonięcia masy szwu : od ok. 56 do ok.90 dni.</t>
  </si>
  <si>
    <t>70cm</t>
  </si>
  <si>
    <t xml:space="preserve">Pakiet nr 5 - Nić syntetyczna monofilament niewchłaniana </t>
  </si>
  <si>
    <t>Igła okrągła , ½ koła 30mm</t>
  </si>
  <si>
    <t>SZM/DN/DZ/341/17/2019</t>
  </si>
  <si>
    <t>Nić syntetyczna monofilament, niewchłaniana 
Skład chemiczny:  polipropylen</t>
  </si>
  <si>
    <t>okrągła, ½ koła, 48mm</t>
  </si>
  <si>
    <t>Pakiet nr 4 - Nić pleciona  syntetyczna wchłaniana II</t>
  </si>
  <si>
    <t xml:space="preserve">Cena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</si>
</sst>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165" fontId="18" fillId="0" borderId="10" xfId="42" applyNumberFormat="1" applyFont="1" applyFill="1" applyBorder="1" applyAlignment="1" applyProtection="1">
      <alignment horizontal="center" vertical="center" wrapText="1"/>
      <protection/>
    </xf>
    <xf numFmtId="9" fontId="20" fillId="0" borderId="10" xfId="0" applyNumberFormat="1" applyFont="1" applyBorder="1" applyAlignment="1">
      <alignment horizontal="center" vertical="center"/>
    </xf>
    <xf numFmtId="165" fontId="20" fillId="0" borderId="10" xfId="42" applyNumberFormat="1" applyFont="1" applyFill="1" applyBorder="1" applyAlignment="1" applyProtection="1">
      <alignment horizontal="center" vertical="center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65" fontId="20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/>
    </xf>
    <xf numFmtId="44" fontId="18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165" fontId="18" fillId="0" borderId="11" xfId="42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9" fontId="20" fillId="0" borderId="11" xfId="0" applyNumberFormat="1" applyFont="1" applyBorder="1" applyAlignment="1">
      <alignment horizontal="center" vertical="center"/>
    </xf>
    <xf numFmtId="0" fontId="19" fillId="0" borderId="10" xfId="53" applyFont="1" applyFill="1" applyBorder="1" applyAlignment="1">
      <alignment horizontal="center" vertical="center" wrapText="1"/>
      <protection/>
    </xf>
    <xf numFmtId="165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19" fillId="0" borderId="13" xfId="53" applyFont="1" applyFill="1" applyBorder="1" applyAlignment="1">
      <alignment horizontal="center" vertical="center" wrapText="1"/>
      <protection/>
    </xf>
    <xf numFmtId="165" fontId="18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65" fontId="20" fillId="0" borderId="12" xfId="42" applyNumberFormat="1" applyFont="1" applyFill="1" applyBorder="1" applyAlignment="1" applyProtection="1">
      <alignment horizontal="center" vertical="center"/>
      <protection/>
    </xf>
    <xf numFmtId="171" fontId="29" fillId="0" borderId="11" xfId="0" applyNumberFormat="1" applyFont="1" applyFill="1" applyBorder="1" applyAlignment="1">
      <alignment horizontal="center" vertical="center"/>
    </xf>
    <xf numFmtId="165" fontId="29" fillId="24" borderId="10" xfId="42" applyNumberFormat="1" applyFont="1" applyFill="1" applyBorder="1" applyAlignment="1" applyProtection="1">
      <alignment horizontal="center" vertical="center"/>
      <protection/>
    </xf>
    <xf numFmtId="165" fontId="29" fillId="24" borderId="10" xfId="42" applyNumberFormat="1" applyFont="1" applyFill="1" applyBorder="1" applyAlignment="1" applyProtection="1">
      <alignment horizontal="center" vertical="center" wrapText="1"/>
      <protection/>
    </xf>
    <xf numFmtId="44" fontId="29" fillId="24" borderId="10" xfId="42" applyNumberFormat="1" applyFont="1" applyFill="1" applyBorder="1" applyAlignment="1" applyProtection="1">
      <alignment horizontal="center" vertical="center"/>
      <protection/>
    </xf>
    <xf numFmtId="44" fontId="29" fillId="24" borderId="10" xfId="42" applyNumberFormat="1" applyFont="1" applyFill="1" applyBorder="1" applyAlignment="1" applyProtection="1">
      <alignment horizontal="center" vertical="center" wrapText="1"/>
      <protection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44" fontId="18" fillId="0" borderId="13" xfId="42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44" fontId="29" fillId="24" borderId="19" xfId="42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165" fontId="20" fillId="0" borderId="11" xfId="42" applyNumberFormat="1" applyFont="1" applyFill="1" applyBorder="1" applyAlignment="1" applyProtection="1">
      <alignment horizontal="center" vertical="center"/>
      <protection/>
    </xf>
    <xf numFmtId="44" fontId="18" fillId="0" borderId="11" xfId="42" applyNumberFormat="1" applyFont="1" applyFill="1" applyBorder="1" applyAlignment="1" applyProtection="1">
      <alignment horizontal="center" vertical="center" wrapText="1"/>
      <protection/>
    </xf>
    <xf numFmtId="165" fontId="18" fillId="0" borderId="20" xfId="42" applyNumberFormat="1" applyFont="1" applyFill="1" applyBorder="1" applyAlignment="1" applyProtection="1">
      <alignment horizontal="center" vertical="center" wrapText="1"/>
      <protection/>
    </xf>
    <xf numFmtId="0" fontId="25" fillId="26" borderId="13" xfId="0" applyFont="1" applyFill="1" applyBorder="1" applyAlignment="1">
      <alignment horizontal="center" vertical="center" wrapText="1"/>
    </xf>
    <xf numFmtId="165" fontId="20" fillId="0" borderId="21" xfId="42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F21" sqref="F21"/>
    </sheetView>
  </sheetViews>
  <sheetFormatPr defaultColWidth="9.140625" defaultRowHeight="15"/>
  <cols>
    <col min="1" max="1" width="3.8515625" style="0" customWidth="1"/>
    <col min="2" max="2" width="6.8515625" style="0" customWidth="1"/>
    <col min="3" max="3" width="10.57421875" style="0" customWidth="1"/>
    <col min="4" max="4" width="16.140625" style="0" customWidth="1"/>
    <col min="5" max="5" width="13.8515625" style="0" customWidth="1"/>
    <col min="6" max="6" width="7.7109375" style="0" customWidth="1"/>
    <col min="7" max="7" width="8.140625" style="0" customWidth="1"/>
    <col min="8" max="8" width="11.57421875" style="0" customWidth="1"/>
    <col min="9" max="9" width="11.00390625" style="0" customWidth="1"/>
    <col min="10" max="10" width="7.7109375" style="0" customWidth="1"/>
    <col min="11" max="11" width="6.7109375" style="0" customWidth="1"/>
    <col min="12" max="12" width="10.57421875" style="0" customWidth="1"/>
    <col min="13" max="13" width="9.7109375" style="0" customWidth="1"/>
    <col min="15" max="15" width="12.00390625" style="0" customWidth="1"/>
  </cols>
  <sheetData>
    <row r="2" spans="4:13" ht="15">
      <c r="D2" t="s">
        <v>58</v>
      </c>
      <c r="M2" s="25" t="s">
        <v>36</v>
      </c>
    </row>
    <row r="4" spans="1:10" ht="15">
      <c r="A4" s="19" t="s">
        <v>34</v>
      </c>
      <c r="G4" s="20"/>
      <c r="H4" s="20"/>
      <c r="I4" s="20"/>
      <c r="J4" s="20"/>
    </row>
    <row r="5" ht="15">
      <c r="A5" s="18"/>
    </row>
    <row r="6" spans="1:15" s="20" customFormat="1" ht="36">
      <c r="A6" s="27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27" t="s">
        <v>38</v>
      </c>
      <c r="G6" s="32" t="s">
        <v>5</v>
      </c>
      <c r="H6" s="32" t="s">
        <v>6</v>
      </c>
      <c r="I6" s="33" t="s">
        <v>7</v>
      </c>
      <c r="J6" s="34" t="s">
        <v>8</v>
      </c>
      <c r="K6" s="34" t="s">
        <v>9</v>
      </c>
      <c r="L6" s="34" t="s">
        <v>10</v>
      </c>
      <c r="M6" s="34" t="s">
        <v>11</v>
      </c>
      <c r="N6" s="34" t="s">
        <v>12</v>
      </c>
      <c r="O6" s="34" t="s">
        <v>13</v>
      </c>
    </row>
    <row r="7" spans="1:15" ht="48.75" customHeight="1">
      <c r="A7" s="41" t="s">
        <v>51</v>
      </c>
      <c r="B7" s="41"/>
      <c r="C7" s="41"/>
      <c r="D7" s="41"/>
      <c r="E7" s="42"/>
      <c r="F7" s="42"/>
      <c r="G7" s="42"/>
      <c r="H7" s="42"/>
      <c r="I7" s="42"/>
      <c r="J7" s="42"/>
      <c r="K7" s="42"/>
      <c r="L7" s="42"/>
      <c r="M7" s="41"/>
      <c r="N7" s="41"/>
      <c r="O7" s="41"/>
    </row>
    <row r="8" spans="1:15" ht="24">
      <c r="A8" s="5">
        <v>1</v>
      </c>
      <c r="B8" s="1" t="s">
        <v>16</v>
      </c>
      <c r="C8" s="1" t="s">
        <v>39</v>
      </c>
      <c r="D8" s="1" t="s">
        <v>40</v>
      </c>
      <c r="E8" s="24">
        <v>144</v>
      </c>
      <c r="F8" s="24">
        <f>E8/12</f>
        <v>12</v>
      </c>
      <c r="G8" s="31"/>
      <c r="H8" s="31"/>
      <c r="I8" s="36"/>
      <c r="J8" s="26">
        <v>0.08</v>
      </c>
      <c r="K8" s="23">
        <f aca="true" t="shared" si="0" ref="K8:K16">I8*J8</f>
        <v>0</v>
      </c>
      <c r="L8" s="23">
        <f aca="true" t="shared" si="1" ref="L8:L16">I8+K8</f>
        <v>0</v>
      </c>
      <c r="M8" s="35">
        <f aca="true" t="shared" si="2" ref="M8:M17">I8*E8</f>
        <v>0</v>
      </c>
      <c r="N8" s="2">
        <f aca="true" t="shared" si="3" ref="N8:N16">M8*J8</f>
        <v>0</v>
      </c>
      <c r="O8" s="2">
        <f aca="true" t="shared" si="4" ref="O8:O16">M8+N8</f>
        <v>0</v>
      </c>
    </row>
    <row r="9" spans="1:15" ht="24">
      <c r="A9" s="5">
        <v>2</v>
      </c>
      <c r="B9" s="1" t="s">
        <v>16</v>
      </c>
      <c r="C9" s="1" t="s">
        <v>39</v>
      </c>
      <c r="D9" s="1" t="s">
        <v>41</v>
      </c>
      <c r="E9" s="24">
        <v>72</v>
      </c>
      <c r="F9" s="24">
        <f aca="true" t="shared" si="5" ref="F9:F17">E9/12</f>
        <v>6</v>
      </c>
      <c r="G9" s="31"/>
      <c r="H9" s="31"/>
      <c r="I9" s="36"/>
      <c r="J9" s="26">
        <v>0.08</v>
      </c>
      <c r="K9" s="23">
        <f t="shared" si="0"/>
        <v>0</v>
      </c>
      <c r="L9" s="23">
        <f t="shared" si="1"/>
        <v>0</v>
      </c>
      <c r="M9" s="35">
        <f t="shared" si="2"/>
        <v>0</v>
      </c>
      <c r="N9" s="2">
        <f t="shared" si="3"/>
        <v>0</v>
      </c>
      <c r="O9" s="2">
        <f t="shared" si="4"/>
        <v>0</v>
      </c>
    </row>
    <row r="10" spans="1:15" ht="24">
      <c r="A10" s="5">
        <v>3</v>
      </c>
      <c r="B10" s="1" t="s">
        <v>17</v>
      </c>
      <c r="C10" s="1" t="s">
        <v>39</v>
      </c>
      <c r="D10" s="1" t="s">
        <v>42</v>
      </c>
      <c r="E10" s="24">
        <v>828</v>
      </c>
      <c r="F10" s="24">
        <f t="shared" si="5"/>
        <v>69</v>
      </c>
      <c r="G10" s="31"/>
      <c r="H10" s="31"/>
      <c r="I10" s="36"/>
      <c r="J10" s="26">
        <v>0.08</v>
      </c>
      <c r="K10" s="23">
        <f t="shared" si="0"/>
        <v>0</v>
      </c>
      <c r="L10" s="23">
        <f t="shared" si="1"/>
        <v>0</v>
      </c>
      <c r="M10" s="35">
        <f t="shared" si="2"/>
        <v>0</v>
      </c>
      <c r="N10" s="2">
        <f t="shared" si="3"/>
        <v>0</v>
      </c>
      <c r="O10" s="2">
        <f t="shared" si="4"/>
        <v>0</v>
      </c>
    </row>
    <row r="11" spans="1:15" ht="36">
      <c r="A11" s="5">
        <v>4</v>
      </c>
      <c r="B11" s="1" t="s">
        <v>18</v>
      </c>
      <c r="C11" s="1" t="s">
        <v>39</v>
      </c>
      <c r="D11" s="1" t="s">
        <v>43</v>
      </c>
      <c r="E11" s="24">
        <v>252</v>
      </c>
      <c r="F11" s="24">
        <f t="shared" si="5"/>
        <v>21</v>
      </c>
      <c r="G11" s="31"/>
      <c r="H11" s="31"/>
      <c r="I11" s="36"/>
      <c r="J11" s="26">
        <v>0.08</v>
      </c>
      <c r="K11" s="23">
        <f t="shared" si="0"/>
        <v>0</v>
      </c>
      <c r="L11" s="23">
        <f t="shared" si="1"/>
        <v>0</v>
      </c>
      <c r="M11" s="35">
        <f t="shared" si="2"/>
        <v>0</v>
      </c>
      <c r="N11" s="2">
        <f t="shared" si="3"/>
        <v>0</v>
      </c>
      <c r="O11" s="2">
        <f t="shared" si="4"/>
        <v>0</v>
      </c>
    </row>
    <row r="12" spans="1:15" ht="24">
      <c r="A12" s="5">
        <v>5</v>
      </c>
      <c r="B12" s="1" t="s">
        <v>18</v>
      </c>
      <c r="C12" s="1" t="s">
        <v>39</v>
      </c>
      <c r="D12" s="1" t="s">
        <v>44</v>
      </c>
      <c r="E12" s="24">
        <v>252</v>
      </c>
      <c r="F12" s="24">
        <f t="shared" si="5"/>
        <v>21</v>
      </c>
      <c r="G12" s="31"/>
      <c r="H12" s="31"/>
      <c r="I12" s="36"/>
      <c r="J12" s="26">
        <v>0.08</v>
      </c>
      <c r="K12" s="23">
        <f t="shared" si="0"/>
        <v>0</v>
      </c>
      <c r="L12" s="23">
        <f t="shared" si="1"/>
        <v>0</v>
      </c>
      <c r="M12" s="35">
        <f t="shared" si="2"/>
        <v>0</v>
      </c>
      <c r="N12" s="2">
        <f t="shared" si="3"/>
        <v>0</v>
      </c>
      <c r="O12" s="2">
        <f t="shared" si="4"/>
        <v>0</v>
      </c>
    </row>
    <row r="13" spans="1:15" ht="36">
      <c r="A13" s="5">
        <v>6</v>
      </c>
      <c r="B13" s="1">
        <v>0</v>
      </c>
      <c r="C13" s="1" t="s">
        <v>39</v>
      </c>
      <c r="D13" s="1" t="s">
        <v>45</v>
      </c>
      <c r="E13" s="24">
        <v>144</v>
      </c>
      <c r="F13" s="24">
        <f t="shared" si="5"/>
        <v>12</v>
      </c>
      <c r="G13" s="31"/>
      <c r="H13" s="31"/>
      <c r="I13" s="36"/>
      <c r="J13" s="26">
        <v>0.08</v>
      </c>
      <c r="K13" s="23">
        <f t="shared" si="0"/>
        <v>0</v>
      </c>
      <c r="L13" s="23">
        <f t="shared" si="1"/>
        <v>0</v>
      </c>
      <c r="M13" s="35">
        <f t="shared" si="2"/>
        <v>0</v>
      </c>
      <c r="N13" s="2">
        <f t="shared" si="3"/>
        <v>0</v>
      </c>
      <c r="O13" s="2">
        <f t="shared" si="4"/>
        <v>0</v>
      </c>
    </row>
    <row r="14" spans="1:15" ht="36">
      <c r="A14" s="5">
        <v>7</v>
      </c>
      <c r="B14" s="1">
        <v>1</v>
      </c>
      <c r="C14" s="1" t="s">
        <v>19</v>
      </c>
      <c r="D14" s="1" t="s">
        <v>46</v>
      </c>
      <c r="E14" s="24">
        <v>612</v>
      </c>
      <c r="F14" s="24">
        <f t="shared" si="5"/>
        <v>51</v>
      </c>
      <c r="G14" s="31"/>
      <c r="H14" s="31"/>
      <c r="I14" s="36"/>
      <c r="J14" s="26">
        <v>0.08</v>
      </c>
      <c r="K14" s="23">
        <f t="shared" si="0"/>
        <v>0</v>
      </c>
      <c r="L14" s="23">
        <f t="shared" si="1"/>
        <v>0</v>
      </c>
      <c r="M14" s="35">
        <f t="shared" si="2"/>
        <v>0</v>
      </c>
      <c r="N14" s="2">
        <f t="shared" si="3"/>
        <v>0</v>
      </c>
      <c r="O14" s="2">
        <f t="shared" si="4"/>
        <v>0</v>
      </c>
    </row>
    <row r="15" spans="1:15" ht="24">
      <c r="A15" s="5">
        <v>8</v>
      </c>
      <c r="B15" s="1">
        <v>1</v>
      </c>
      <c r="C15" s="1" t="s">
        <v>20</v>
      </c>
      <c r="D15" s="1" t="s">
        <v>47</v>
      </c>
      <c r="E15" s="24">
        <v>468</v>
      </c>
      <c r="F15" s="24">
        <f t="shared" si="5"/>
        <v>39</v>
      </c>
      <c r="G15" s="31"/>
      <c r="H15" s="31"/>
      <c r="I15" s="36"/>
      <c r="J15" s="26">
        <v>0.08</v>
      </c>
      <c r="K15" s="23">
        <f t="shared" si="0"/>
        <v>0</v>
      </c>
      <c r="L15" s="23">
        <f t="shared" si="1"/>
        <v>0</v>
      </c>
      <c r="M15" s="35">
        <f t="shared" si="2"/>
        <v>0</v>
      </c>
      <c r="N15" s="2">
        <f t="shared" si="3"/>
        <v>0</v>
      </c>
      <c r="O15" s="2">
        <f t="shared" si="4"/>
        <v>0</v>
      </c>
    </row>
    <row r="16" spans="1:15" ht="24">
      <c r="A16" s="5">
        <v>9</v>
      </c>
      <c r="B16" s="1">
        <v>2</v>
      </c>
      <c r="C16" s="1" t="s">
        <v>20</v>
      </c>
      <c r="D16" s="1" t="s">
        <v>48</v>
      </c>
      <c r="E16" s="24">
        <v>612</v>
      </c>
      <c r="F16" s="24">
        <f t="shared" si="5"/>
        <v>51</v>
      </c>
      <c r="G16" s="31"/>
      <c r="H16" s="31"/>
      <c r="I16" s="36"/>
      <c r="J16" s="26">
        <v>0.08</v>
      </c>
      <c r="K16" s="23">
        <f t="shared" si="0"/>
        <v>0</v>
      </c>
      <c r="L16" s="23">
        <f t="shared" si="1"/>
        <v>0</v>
      </c>
      <c r="M16" s="35">
        <f t="shared" si="2"/>
        <v>0</v>
      </c>
      <c r="N16" s="2">
        <f t="shared" si="3"/>
        <v>0</v>
      </c>
      <c r="O16" s="2">
        <f t="shared" si="4"/>
        <v>0</v>
      </c>
    </row>
    <row r="17" spans="1:15" ht="24">
      <c r="A17" s="5">
        <v>10</v>
      </c>
      <c r="B17" s="1" t="s">
        <v>18</v>
      </c>
      <c r="C17" s="1" t="s">
        <v>21</v>
      </c>
      <c r="D17" s="1" t="s">
        <v>49</v>
      </c>
      <c r="E17" s="24">
        <v>72</v>
      </c>
      <c r="F17" s="24">
        <f t="shared" si="5"/>
        <v>6</v>
      </c>
      <c r="G17" s="31"/>
      <c r="H17" s="31"/>
      <c r="I17" s="36"/>
      <c r="J17" s="26">
        <v>0.08</v>
      </c>
      <c r="K17" s="23">
        <f>I17*J17</f>
        <v>0</v>
      </c>
      <c r="L17" s="23">
        <f>I17+K17</f>
        <v>0</v>
      </c>
      <c r="M17" s="35">
        <f t="shared" si="2"/>
        <v>0</v>
      </c>
      <c r="N17" s="2">
        <f>M17*J17</f>
        <v>0</v>
      </c>
      <c r="O17" s="2">
        <f>M17+N17</f>
        <v>0</v>
      </c>
    </row>
    <row r="18" spans="1:15" ht="15">
      <c r="A18" s="6"/>
      <c r="B18" s="7"/>
      <c r="C18" s="7"/>
      <c r="D18" s="7"/>
      <c r="E18" s="6"/>
      <c r="F18" s="6"/>
      <c r="G18" s="6"/>
      <c r="H18" s="6"/>
      <c r="I18" s="8"/>
      <c r="K18" s="43" t="s">
        <v>22</v>
      </c>
      <c r="L18" s="44"/>
      <c r="M18" s="45"/>
      <c r="N18" s="46"/>
      <c r="O18" s="37">
        <f>SUM(M8:M17)</f>
        <v>0</v>
      </c>
    </row>
    <row r="19" spans="4:15" ht="15" customHeight="1">
      <c r="D19" s="11" t="s">
        <v>37</v>
      </c>
      <c r="K19" s="47" t="s">
        <v>23</v>
      </c>
      <c r="L19" s="45"/>
      <c r="M19" s="45"/>
      <c r="N19" s="46"/>
      <c r="O19" s="37">
        <f>SUM(N8:N17)</f>
        <v>0</v>
      </c>
    </row>
    <row r="20" spans="11:15" ht="15" customHeight="1">
      <c r="K20" s="47" t="s">
        <v>24</v>
      </c>
      <c r="L20" s="45"/>
      <c r="M20" s="45"/>
      <c r="N20" s="48"/>
      <c r="O20" s="38">
        <f>O18+O19</f>
        <v>0</v>
      </c>
    </row>
    <row r="21" spans="2:4" ht="15">
      <c r="B21" s="9" t="s">
        <v>25</v>
      </c>
      <c r="D21" s="10"/>
    </row>
    <row r="22" spans="2:4" ht="15">
      <c r="B22" s="9" t="s">
        <v>26</v>
      </c>
      <c r="D22" s="11"/>
    </row>
    <row r="23" ht="15">
      <c r="B23" s="9" t="s">
        <v>27</v>
      </c>
    </row>
    <row r="24" ht="15">
      <c r="C24" s="12"/>
    </row>
  </sheetData>
  <sheetProtection selectLockedCells="1" selectUnlockedCells="1"/>
  <mergeCells count="4">
    <mergeCell ref="A7:O7"/>
    <mergeCell ref="K18:N18"/>
    <mergeCell ref="K19:N19"/>
    <mergeCell ref="K20:N20"/>
  </mergeCells>
  <printOptions/>
  <pageMargins left="0.7" right="0.7" top="0.75" bottom="0.75" header="0.5118055555555555" footer="0.511805555555555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workbookViewId="0" topLeftCell="A1">
      <selection activeCell="J18" sqref="J18"/>
    </sheetView>
  </sheetViews>
  <sheetFormatPr defaultColWidth="9.140625" defaultRowHeight="15"/>
  <cols>
    <col min="1" max="1" width="3.8515625" style="0" customWidth="1"/>
    <col min="2" max="2" width="7.00390625" style="0" customWidth="1"/>
    <col min="3" max="3" width="9.00390625" style="0" customWidth="1"/>
    <col min="4" max="4" width="16.140625" style="0" customWidth="1"/>
    <col min="5" max="5" width="15.57421875" style="0" customWidth="1"/>
    <col min="6" max="6" width="6.57421875" style="0" customWidth="1"/>
    <col min="7" max="7" width="9.57421875" style="0" customWidth="1"/>
    <col min="8" max="8" width="12.00390625" style="0" customWidth="1"/>
    <col min="9" max="9" width="11.00390625" style="0" customWidth="1"/>
    <col min="10" max="10" width="6.28125" style="0" customWidth="1"/>
    <col min="11" max="11" width="7.00390625" style="0" customWidth="1"/>
    <col min="12" max="12" width="10.57421875" style="0" customWidth="1"/>
    <col min="13" max="13" width="9.7109375" style="0" customWidth="1"/>
    <col min="15" max="15" width="11.57421875" style="0" customWidth="1"/>
  </cols>
  <sheetData>
    <row r="2" spans="4:13" ht="15">
      <c r="D2" t="s">
        <v>58</v>
      </c>
      <c r="M2" s="25" t="s">
        <v>36</v>
      </c>
    </row>
    <row r="3" spans="6:11" ht="15">
      <c r="F3" s="20"/>
      <c r="G3" s="20"/>
      <c r="H3" s="20"/>
      <c r="I3" s="20"/>
      <c r="J3" s="20"/>
      <c r="K3" s="20"/>
    </row>
    <row r="4" spans="1:11" ht="15">
      <c r="A4" s="19" t="s">
        <v>35</v>
      </c>
      <c r="F4" s="20"/>
      <c r="G4" s="20"/>
      <c r="H4" s="20"/>
      <c r="I4" s="20"/>
      <c r="J4" s="20"/>
      <c r="K4" s="20"/>
    </row>
    <row r="5" ht="15">
      <c r="A5" s="18"/>
    </row>
    <row r="6" spans="1:15" s="20" customFormat="1" ht="36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38</v>
      </c>
      <c r="G6" s="27" t="s">
        <v>5</v>
      </c>
      <c r="H6" s="27" t="s">
        <v>6</v>
      </c>
      <c r="I6" s="28" t="s">
        <v>7</v>
      </c>
      <c r="J6" s="29" t="s">
        <v>8</v>
      </c>
      <c r="K6" s="29" t="s">
        <v>9</v>
      </c>
      <c r="L6" s="29" t="s">
        <v>10</v>
      </c>
      <c r="M6" s="29" t="s">
        <v>11</v>
      </c>
      <c r="N6" s="29" t="s">
        <v>12</v>
      </c>
      <c r="O6" s="29" t="s">
        <v>13</v>
      </c>
    </row>
    <row r="7" spans="1:15" ht="48.75" customHeight="1">
      <c r="A7" s="41" t="s">
        <v>52</v>
      </c>
      <c r="B7" s="41"/>
      <c r="C7" s="41"/>
      <c r="D7" s="41"/>
      <c r="E7" s="42"/>
      <c r="F7" s="42"/>
      <c r="G7" s="42"/>
      <c r="H7" s="41"/>
      <c r="I7" s="41"/>
      <c r="J7" s="41"/>
      <c r="K7" s="41"/>
      <c r="L7" s="41"/>
      <c r="M7" s="41"/>
      <c r="N7" s="41"/>
      <c r="O7" s="41"/>
    </row>
    <row r="8" spans="1:15" ht="39">
      <c r="A8" s="5" t="s">
        <v>14</v>
      </c>
      <c r="B8" s="1" t="s">
        <v>18</v>
      </c>
      <c r="C8" s="1" t="s">
        <v>28</v>
      </c>
      <c r="D8" s="1" t="s">
        <v>50</v>
      </c>
      <c r="E8" s="24">
        <v>360</v>
      </c>
      <c r="F8" s="24">
        <f>E8/12</f>
        <v>30</v>
      </c>
      <c r="G8" s="31"/>
      <c r="H8" s="30"/>
      <c r="I8" s="2"/>
      <c r="J8" s="3">
        <v>0.08</v>
      </c>
      <c r="K8" s="2">
        <f>I8*J8</f>
        <v>0</v>
      </c>
      <c r="L8" s="2">
        <f>I8+K8</f>
        <v>0</v>
      </c>
      <c r="M8" s="4">
        <f>I8*E8</f>
        <v>0</v>
      </c>
      <c r="N8" s="2">
        <f>M8*J8</f>
        <v>0</v>
      </c>
      <c r="O8" s="2">
        <f>M8+N8</f>
        <v>0</v>
      </c>
    </row>
    <row r="9" spans="1:15" ht="24">
      <c r="A9" s="5" t="s">
        <v>15</v>
      </c>
      <c r="B9" s="1" t="s">
        <v>17</v>
      </c>
      <c r="C9" s="1" t="s">
        <v>28</v>
      </c>
      <c r="D9" s="1" t="s">
        <v>29</v>
      </c>
      <c r="E9" s="24">
        <v>72</v>
      </c>
      <c r="F9" s="24">
        <f>E9/12</f>
        <v>6</v>
      </c>
      <c r="G9" s="31"/>
      <c r="H9" s="30"/>
      <c r="I9" s="2"/>
      <c r="J9" s="3">
        <v>0.08</v>
      </c>
      <c r="K9" s="2">
        <f>I9*J9</f>
        <v>0</v>
      </c>
      <c r="L9" s="2">
        <f>I9+K9</f>
        <v>0</v>
      </c>
      <c r="M9" s="4">
        <f>I9*E9</f>
        <v>0</v>
      </c>
      <c r="N9" s="2">
        <f>M9*J9</f>
        <v>0</v>
      </c>
      <c r="O9" s="2">
        <f>M9+N9</f>
        <v>0</v>
      </c>
    </row>
    <row r="10" spans="1:15" ht="15">
      <c r="A10" s="6"/>
      <c r="B10" s="7"/>
      <c r="C10" s="7"/>
      <c r="D10" s="7"/>
      <c r="E10" s="6"/>
      <c r="F10" s="6"/>
      <c r="G10" s="6"/>
      <c r="H10" s="6"/>
      <c r="I10" s="8"/>
      <c r="K10" s="47" t="s">
        <v>22</v>
      </c>
      <c r="L10" s="45"/>
      <c r="M10" s="45"/>
      <c r="N10" s="46"/>
      <c r="O10" s="37">
        <f>SUM(M8:M9)</f>
        <v>0</v>
      </c>
    </row>
    <row r="11" spans="4:15" ht="15">
      <c r="D11" s="11" t="s">
        <v>37</v>
      </c>
      <c r="K11" s="47" t="s">
        <v>23</v>
      </c>
      <c r="L11" s="45"/>
      <c r="M11" s="45"/>
      <c r="N11" s="46"/>
      <c r="O11" s="37">
        <f>SUM(N8:N9)</f>
        <v>0</v>
      </c>
    </row>
    <row r="12" spans="11:15" ht="15">
      <c r="K12" s="47" t="s">
        <v>24</v>
      </c>
      <c r="L12" s="45"/>
      <c r="M12" s="45"/>
      <c r="N12" s="48"/>
      <c r="O12" s="38">
        <f>O10+O11</f>
        <v>0</v>
      </c>
    </row>
    <row r="13" spans="2:4" ht="15">
      <c r="B13" s="9" t="s">
        <v>25</v>
      </c>
      <c r="D13" s="10"/>
    </row>
    <row r="14" spans="2:4" ht="15">
      <c r="B14" s="9" t="s">
        <v>26</v>
      </c>
      <c r="D14" s="11"/>
    </row>
    <row r="15" ht="15">
      <c r="B15" s="9" t="s">
        <v>27</v>
      </c>
    </row>
    <row r="32" ht="15">
      <c r="G32" s="13"/>
    </row>
  </sheetData>
  <sheetProtection selectLockedCells="1" selectUnlockedCells="1"/>
  <mergeCells count="4">
    <mergeCell ref="A7:O7"/>
    <mergeCell ref="K10:N10"/>
    <mergeCell ref="K11:N11"/>
    <mergeCell ref="K12:N12"/>
  </mergeCells>
  <printOptions/>
  <pageMargins left="0.7" right="0.7" top="0.75" bottom="0.75" header="0.5118055555555555" footer="0.5118055555555555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A1">
      <selection activeCell="D2" sqref="D2"/>
    </sheetView>
  </sheetViews>
  <sheetFormatPr defaultColWidth="9.140625" defaultRowHeight="15"/>
  <cols>
    <col min="1" max="1" width="3.8515625" style="0" customWidth="1"/>
    <col min="2" max="2" width="7.421875" style="0" customWidth="1"/>
    <col min="3" max="3" width="9.57421875" style="0" customWidth="1"/>
    <col min="4" max="4" width="12.421875" style="0" customWidth="1"/>
    <col min="5" max="5" width="13.421875" style="0" customWidth="1"/>
    <col min="6" max="6" width="5.421875" style="0" customWidth="1"/>
    <col min="7" max="7" width="6.8515625" style="0" customWidth="1"/>
    <col min="9" max="9" width="9.8515625" style="0" customWidth="1"/>
    <col min="10" max="10" width="6.140625" style="0" customWidth="1"/>
    <col min="11" max="11" width="7.00390625" style="0" customWidth="1"/>
    <col min="12" max="12" width="10.57421875" style="0" customWidth="1"/>
    <col min="13" max="13" width="9.7109375" style="0" customWidth="1"/>
    <col min="15" max="15" width="11.00390625" style="0" customWidth="1"/>
  </cols>
  <sheetData>
    <row r="2" spans="4:13" ht="15">
      <c r="D2" t="s">
        <v>58</v>
      </c>
      <c r="M2" s="25" t="s">
        <v>36</v>
      </c>
    </row>
    <row r="4" spans="1:11" s="11" customFormat="1" ht="15">
      <c r="A4" s="22" t="s">
        <v>53</v>
      </c>
      <c r="H4" s="20"/>
      <c r="I4" s="20"/>
      <c r="J4" s="20"/>
      <c r="K4" s="20"/>
    </row>
    <row r="5" s="11" customFormat="1" ht="12.75">
      <c r="A5" s="17"/>
    </row>
    <row r="6" spans="1:15" s="20" customFormat="1" ht="36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38</v>
      </c>
      <c r="G6" s="27" t="s">
        <v>5</v>
      </c>
      <c r="H6" s="27" t="s">
        <v>6</v>
      </c>
      <c r="I6" s="28" t="s">
        <v>7</v>
      </c>
      <c r="J6" s="29" t="s">
        <v>8</v>
      </c>
      <c r="K6" s="29" t="s">
        <v>9</v>
      </c>
      <c r="L6" s="29" t="s">
        <v>10</v>
      </c>
      <c r="M6" s="29" t="s">
        <v>11</v>
      </c>
      <c r="N6" s="29" t="s">
        <v>12</v>
      </c>
      <c r="O6" s="29" t="s">
        <v>13</v>
      </c>
    </row>
    <row r="7" spans="1:15" s="20" customFormat="1" ht="45" customHeight="1">
      <c r="A7" s="49" t="s">
        <v>30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35.25" customHeight="1">
      <c r="A8" s="1" t="s">
        <v>14</v>
      </c>
      <c r="B8" s="1" t="s">
        <v>31</v>
      </c>
      <c r="C8" s="1" t="s">
        <v>32</v>
      </c>
      <c r="D8" s="1" t="s">
        <v>33</v>
      </c>
      <c r="E8" s="1">
        <v>36</v>
      </c>
      <c r="F8" s="1">
        <f>E8/12</f>
        <v>3</v>
      </c>
      <c r="G8" s="1"/>
      <c r="H8" s="1"/>
      <c r="I8" s="2"/>
      <c r="J8" s="3">
        <v>0.08</v>
      </c>
      <c r="K8" s="2">
        <f>I8*J8</f>
        <v>0</v>
      </c>
      <c r="L8" s="2">
        <f>I8+K8</f>
        <v>0</v>
      </c>
      <c r="M8" s="4">
        <f>I8*E8</f>
        <v>0</v>
      </c>
      <c r="N8" s="2">
        <f>M8*J8</f>
        <v>0</v>
      </c>
      <c r="O8" s="21">
        <f>M8+N8</f>
        <v>0</v>
      </c>
    </row>
    <row r="9" spans="1:15" ht="15" customHeight="1">
      <c r="A9" s="6"/>
      <c r="B9" s="7"/>
      <c r="C9" s="7"/>
      <c r="D9" s="7"/>
      <c r="E9" s="15"/>
      <c r="F9" s="15"/>
      <c r="G9" s="15"/>
      <c r="H9" s="15"/>
      <c r="I9" s="8"/>
      <c r="K9" s="47" t="s">
        <v>22</v>
      </c>
      <c r="L9" s="45"/>
      <c r="M9" s="45"/>
      <c r="N9" s="46"/>
      <c r="O9" s="39">
        <f>M8</f>
        <v>0</v>
      </c>
    </row>
    <row r="10" spans="4:15" ht="15" customHeight="1">
      <c r="D10" s="11" t="s">
        <v>37</v>
      </c>
      <c r="F10" s="16"/>
      <c r="G10" s="16"/>
      <c r="H10" s="16"/>
      <c r="I10" s="16"/>
      <c r="K10" s="47" t="s">
        <v>23</v>
      </c>
      <c r="L10" s="45"/>
      <c r="M10" s="45"/>
      <c r="N10" s="46"/>
      <c r="O10" s="39">
        <f>N8</f>
        <v>0</v>
      </c>
    </row>
    <row r="11" spans="5:15" ht="26.25" customHeight="1">
      <c r="E11" s="16"/>
      <c r="F11" s="16"/>
      <c r="G11" s="16"/>
      <c r="H11" s="16"/>
      <c r="I11" s="16"/>
      <c r="K11" s="47" t="s">
        <v>24</v>
      </c>
      <c r="L11" s="45"/>
      <c r="M11" s="45"/>
      <c r="N11" s="48"/>
      <c r="O11" s="40">
        <f>O9+O10</f>
        <v>0</v>
      </c>
    </row>
    <row r="12" spans="5:9" ht="15">
      <c r="E12" s="16"/>
      <c r="F12" s="16"/>
      <c r="G12" s="16"/>
      <c r="H12" s="16"/>
      <c r="I12" s="16"/>
    </row>
    <row r="13" spans="4:9" ht="15">
      <c r="D13" s="10"/>
      <c r="E13" s="16"/>
      <c r="F13" s="16"/>
      <c r="G13" s="16"/>
      <c r="H13" s="16"/>
      <c r="I13" s="16"/>
    </row>
    <row r="14" spans="2:4" ht="15">
      <c r="B14" s="9" t="s">
        <v>25</v>
      </c>
      <c r="D14" s="10"/>
    </row>
    <row r="15" spans="2:4" ht="15">
      <c r="B15" s="9" t="s">
        <v>26</v>
      </c>
      <c r="D15" s="11"/>
    </row>
    <row r="16" ht="15">
      <c r="B16" s="9" t="s">
        <v>27</v>
      </c>
    </row>
    <row r="18" ht="15">
      <c r="D18" s="14"/>
    </row>
    <row r="19" ht="15">
      <c r="D19" s="10"/>
    </row>
    <row r="20" ht="15">
      <c r="D20" s="11"/>
    </row>
    <row r="62" ht="15">
      <c r="G62" s="13"/>
    </row>
    <row r="63" ht="15">
      <c r="G63" s="13"/>
    </row>
    <row r="64" ht="15">
      <c r="G64" s="13"/>
    </row>
  </sheetData>
  <sheetProtection selectLockedCells="1" selectUnlockedCells="1"/>
  <mergeCells count="4">
    <mergeCell ref="A7:O7"/>
    <mergeCell ref="K9:N9"/>
    <mergeCell ref="K10:N10"/>
    <mergeCell ref="K11:N11"/>
  </mergeCells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4"/>
  <sheetViews>
    <sheetView tabSelected="1" workbookViewId="0" topLeftCell="A1">
      <selection activeCell="E9" sqref="E9"/>
    </sheetView>
  </sheetViews>
  <sheetFormatPr defaultColWidth="9.140625" defaultRowHeight="15"/>
  <cols>
    <col min="1" max="1" width="3.8515625" style="0" customWidth="1"/>
    <col min="2" max="2" width="7.421875" style="0" customWidth="1"/>
    <col min="3" max="3" width="9.57421875" style="0" customWidth="1"/>
    <col min="4" max="4" width="12.421875" style="0" customWidth="1"/>
    <col min="5" max="5" width="13.421875" style="0" customWidth="1"/>
    <col min="6" max="6" width="5.421875" style="0" customWidth="1"/>
    <col min="7" max="7" width="6.8515625" style="0" customWidth="1"/>
    <col min="9" max="9" width="9.8515625" style="0" customWidth="1"/>
    <col min="10" max="10" width="6.140625" style="0" customWidth="1"/>
    <col min="11" max="11" width="7.00390625" style="0" customWidth="1"/>
    <col min="12" max="12" width="10.57421875" style="0" customWidth="1"/>
    <col min="13" max="13" width="9.00390625" style="0" customWidth="1"/>
    <col min="14" max="14" width="8.28125" style="0" customWidth="1"/>
    <col min="15" max="15" width="8.8515625" style="0" customWidth="1"/>
  </cols>
  <sheetData>
    <row r="2" spans="4:13" ht="15">
      <c r="D2" t="s">
        <v>58</v>
      </c>
      <c r="M2" s="25" t="s">
        <v>36</v>
      </c>
    </row>
    <row r="4" spans="1:11" s="11" customFormat="1" ht="15">
      <c r="A4" s="22" t="s">
        <v>61</v>
      </c>
      <c r="H4" s="20"/>
      <c r="I4" s="20"/>
      <c r="J4" s="20"/>
      <c r="K4" s="20"/>
    </row>
    <row r="5" s="11" customFormat="1" ht="12.75">
      <c r="A5" s="17"/>
    </row>
    <row r="6" spans="1:15" s="20" customFormat="1" ht="36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38</v>
      </c>
      <c r="G6" s="27" t="s">
        <v>5</v>
      </c>
      <c r="H6" s="27" t="s">
        <v>6</v>
      </c>
      <c r="I6" s="28" t="s">
        <v>7</v>
      </c>
      <c r="J6" s="29" t="s">
        <v>8</v>
      </c>
      <c r="K6" s="29" t="s">
        <v>9</v>
      </c>
      <c r="L6" s="29" t="s">
        <v>10</v>
      </c>
      <c r="M6" s="29" t="s">
        <v>11</v>
      </c>
      <c r="N6" s="29" t="s">
        <v>12</v>
      </c>
      <c r="O6" s="29" t="s">
        <v>13</v>
      </c>
    </row>
    <row r="7" spans="1:15" s="20" customFormat="1" ht="50.25" customHeight="1">
      <c r="A7" s="49" t="s">
        <v>54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35.25" customHeight="1">
      <c r="A8" s="1" t="s">
        <v>14</v>
      </c>
      <c r="B8" s="1" t="s">
        <v>18</v>
      </c>
      <c r="C8" s="1" t="s">
        <v>55</v>
      </c>
      <c r="D8" s="1" t="s">
        <v>60</v>
      </c>
      <c r="E8" s="1">
        <v>288</v>
      </c>
      <c r="F8" s="1">
        <f>E8/12</f>
        <v>24</v>
      </c>
      <c r="G8" s="1"/>
      <c r="H8" s="1"/>
      <c r="I8" s="2"/>
      <c r="J8" s="3">
        <v>0.08</v>
      </c>
      <c r="K8" s="2">
        <f>I8*J8</f>
        <v>0</v>
      </c>
      <c r="L8" s="2">
        <f>I8+K8</f>
        <v>0</v>
      </c>
      <c r="M8" s="4">
        <f>I8*E8</f>
        <v>0</v>
      </c>
      <c r="N8" s="2">
        <f>M8*J8</f>
        <v>0</v>
      </c>
      <c r="O8" s="21">
        <f>M8+N8</f>
        <v>0</v>
      </c>
    </row>
    <row r="9" spans="1:15" ht="15" customHeight="1">
      <c r="A9" s="6"/>
      <c r="B9" s="7"/>
      <c r="C9" s="7"/>
      <c r="D9" s="7"/>
      <c r="E9" s="15"/>
      <c r="F9" s="15"/>
      <c r="G9" s="15"/>
      <c r="H9" s="15"/>
      <c r="I9" s="8"/>
      <c r="K9" s="47" t="s">
        <v>22</v>
      </c>
      <c r="L9" s="45"/>
      <c r="M9" s="45"/>
      <c r="N9" s="46"/>
      <c r="O9" s="39">
        <f>M8</f>
        <v>0</v>
      </c>
    </row>
    <row r="10" spans="4:15" ht="15" customHeight="1">
      <c r="D10" s="11" t="s">
        <v>37</v>
      </c>
      <c r="F10" s="16"/>
      <c r="G10" s="16"/>
      <c r="H10" s="16"/>
      <c r="I10" s="16"/>
      <c r="K10" s="47" t="s">
        <v>23</v>
      </c>
      <c r="L10" s="45"/>
      <c r="M10" s="45"/>
      <c r="N10" s="46"/>
      <c r="O10" s="39">
        <f>N8</f>
        <v>0</v>
      </c>
    </row>
    <row r="11" spans="5:15" ht="26.25" customHeight="1">
      <c r="E11" s="16"/>
      <c r="F11" s="16"/>
      <c r="G11" s="16"/>
      <c r="H11" s="16"/>
      <c r="I11" s="16"/>
      <c r="K11" s="47" t="s">
        <v>24</v>
      </c>
      <c r="L11" s="45"/>
      <c r="M11" s="45"/>
      <c r="N11" s="48"/>
      <c r="O11" s="40">
        <f>O9+O10</f>
        <v>0</v>
      </c>
    </row>
    <row r="12" spans="5:9" ht="15">
      <c r="E12" s="16"/>
      <c r="F12" s="16"/>
      <c r="G12" s="16"/>
      <c r="H12" s="16"/>
      <c r="I12" s="16"/>
    </row>
    <row r="13" spans="4:9" ht="15">
      <c r="D13" s="10"/>
      <c r="E13" s="16"/>
      <c r="F13" s="16"/>
      <c r="G13" s="16"/>
      <c r="H13" s="16"/>
      <c r="I13" s="16"/>
    </row>
    <row r="14" spans="2:4" ht="15">
      <c r="B14" s="9" t="s">
        <v>25</v>
      </c>
      <c r="D14" s="10"/>
    </row>
    <row r="15" spans="2:4" ht="15">
      <c r="B15" s="9" t="s">
        <v>26</v>
      </c>
      <c r="D15" s="11"/>
    </row>
    <row r="16" ht="15">
      <c r="B16" s="9" t="s">
        <v>27</v>
      </c>
    </row>
    <row r="18" ht="15">
      <c r="D18" s="14"/>
    </row>
    <row r="19" ht="15">
      <c r="D19" s="10"/>
    </row>
    <row r="20" ht="15">
      <c r="D20" s="11"/>
    </row>
    <row r="62" ht="15">
      <c r="G62" s="13"/>
    </row>
    <row r="63" ht="15">
      <c r="G63" s="13"/>
    </row>
    <row r="64" ht="15">
      <c r="G64" s="13"/>
    </row>
  </sheetData>
  <mergeCells count="4">
    <mergeCell ref="A7:O7"/>
    <mergeCell ref="K9:N9"/>
    <mergeCell ref="K10:N10"/>
    <mergeCell ref="K11:N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5"/>
  <sheetViews>
    <sheetView workbookViewId="0" topLeftCell="A1">
      <selection activeCell="M20" sqref="M20"/>
    </sheetView>
  </sheetViews>
  <sheetFormatPr defaultColWidth="9.140625" defaultRowHeight="15"/>
  <cols>
    <col min="1" max="1" width="3.8515625" style="0" customWidth="1"/>
    <col min="2" max="2" width="7.421875" style="0" customWidth="1"/>
    <col min="3" max="3" width="9.57421875" style="0" customWidth="1"/>
    <col min="4" max="4" width="12.421875" style="0" customWidth="1"/>
    <col min="5" max="5" width="13.421875" style="0" customWidth="1"/>
    <col min="6" max="6" width="5.421875" style="0" customWidth="1"/>
    <col min="7" max="7" width="6.8515625" style="0" customWidth="1"/>
    <col min="9" max="9" width="9.8515625" style="0" customWidth="1"/>
    <col min="10" max="10" width="6.140625" style="0" customWidth="1"/>
    <col min="11" max="11" width="7.00390625" style="0" customWidth="1"/>
    <col min="12" max="12" width="10.57421875" style="0" customWidth="1"/>
    <col min="13" max="13" width="9.00390625" style="0" customWidth="1"/>
    <col min="14" max="14" width="7.421875" style="0" customWidth="1"/>
    <col min="15" max="15" width="8.57421875" style="0" customWidth="1"/>
  </cols>
  <sheetData>
    <row r="2" spans="4:13" ht="15">
      <c r="D2" t="s">
        <v>58</v>
      </c>
      <c r="M2" s="25" t="s">
        <v>36</v>
      </c>
    </row>
    <row r="4" spans="1:11" s="11" customFormat="1" ht="15">
      <c r="A4" s="22" t="s">
        <v>56</v>
      </c>
      <c r="H4" s="20"/>
      <c r="I4" s="20"/>
      <c r="J4" s="20"/>
      <c r="K4" s="20"/>
    </row>
    <row r="5" s="11" customFormat="1" ht="12.75">
      <c r="A5" s="17"/>
    </row>
    <row r="6" spans="1:15" s="20" customFormat="1" ht="36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38</v>
      </c>
      <c r="G6" s="27" t="s">
        <v>5</v>
      </c>
      <c r="H6" s="27" t="s">
        <v>6</v>
      </c>
      <c r="I6" s="28" t="s">
        <v>7</v>
      </c>
      <c r="J6" s="29" t="s">
        <v>8</v>
      </c>
      <c r="K6" s="29" t="s">
        <v>9</v>
      </c>
      <c r="L6" s="29" t="s">
        <v>10</v>
      </c>
      <c r="M6" s="29" t="s">
        <v>11</v>
      </c>
      <c r="N6" s="29" t="s">
        <v>12</v>
      </c>
      <c r="O6" s="29" t="s">
        <v>13</v>
      </c>
    </row>
    <row r="7" spans="1:15" s="20" customFormat="1" ht="36.75" customHeight="1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49"/>
      <c r="O7" s="49"/>
    </row>
    <row r="8" spans="1:15" ht="35.25" customHeight="1">
      <c r="A8" s="53" t="s">
        <v>14</v>
      </c>
      <c r="B8" s="54" t="s">
        <v>18</v>
      </c>
      <c r="C8" s="53" t="s">
        <v>39</v>
      </c>
      <c r="D8" s="53" t="s">
        <v>57</v>
      </c>
      <c r="E8" s="53">
        <v>60</v>
      </c>
      <c r="F8" s="53">
        <v>5</v>
      </c>
      <c r="G8" s="53"/>
      <c r="H8" s="53"/>
      <c r="I8" s="23"/>
      <c r="J8" s="26">
        <v>0.08</v>
      </c>
      <c r="K8" s="23">
        <f>I8*J8</f>
        <v>0</v>
      </c>
      <c r="L8" s="23">
        <f>I8+K8</f>
        <v>0</v>
      </c>
      <c r="M8" s="59">
        <f>I8*E8</f>
        <v>0</v>
      </c>
      <c r="N8" s="57">
        <f>M8*J8</f>
        <v>0</v>
      </c>
      <c r="O8" s="50">
        <f>M8+N8</f>
        <v>0</v>
      </c>
    </row>
    <row r="9" spans="1:15" ht="35.25" customHeight="1">
      <c r="A9" s="53">
        <v>2</v>
      </c>
      <c r="B9" s="54" t="s">
        <v>17</v>
      </c>
      <c r="C9" s="53" t="s">
        <v>39</v>
      </c>
      <c r="D9" s="53" t="s">
        <v>57</v>
      </c>
      <c r="E9" s="53">
        <v>60</v>
      </c>
      <c r="F9" s="53">
        <v>5</v>
      </c>
      <c r="G9" s="53"/>
      <c r="H9" s="53"/>
      <c r="I9" s="23"/>
      <c r="J9" s="26">
        <v>0.08</v>
      </c>
      <c r="K9" s="23">
        <f>I9*J9</f>
        <v>0</v>
      </c>
      <c r="L9" s="23">
        <f>I9+K9</f>
        <v>0</v>
      </c>
      <c r="M9" s="55">
        <f>I9*E9</f>
        <v>0</v>
      </c>
      <c r="N9" s="23">
        <f>M9*J9</f>
        <v>0</v>
      </c>
      <c r="O9" s="56">
        <f>M9+N9</f>
        <v>0</v>
      </c>
    </row>
    <row r="10" spans="1:15" ht="15" customHeight="1">
      <c r="A10" s="6"/>
      <c r="B10" s="7"/>
      <c r="C10" s="7"/>
      <c r="D10" s="7"/>
      <c r="E10" s="15"/>
      <c r="F10" s="15"/>
      <c r="G10" s="15"/>
      <c r="H10" s="15"/>
      <c r="I10" s="8"/>
      <c r="K10" s="43" t="s">
        <v>22</v>
      </c>
      <c r="L10" s="44"/>
      <c r="M10" s="44"/>
      <c r="N10" s="51"/>
      <c r="O10" s="52">
        <f>M8+M9</f>
        <v>0</v>
      </c>
    </row>
    <row r="11" spans="4:15" ht="15" customHeight="1">
      <c r="D11" s="11" t="s">
        <v>37</v>
      </c>
      <c r="F11" s="16"/>
      <c r="G11" s="16"/>
      <c r="H11" s="16"/>
      <c r="I11" s="16"/>
      <c r="K11" s="47" t="s">
        <v>23</v>
      </c>
      <c r="L11" s="45"/>
      <c r="M11" s="45"/>
      <c r="N11" s="46"/>
      <c r="O11" s="39">
        <f>N8+N9</f>
        <v>0</v>
      </c>
    </row>
    <row r="12" spans="5:15" ht="26.25" customHeight="1">
      <c r="E12" s="16"/>
      <c r="F12" s="16"/>
      <c r="G12" s="16"/>
      <c r="H12" s="16"/>
      <c r="I12" s="16"/>
      <c r="K12" s="47" t="s">
        <v>24</v>
      </c>
      <c r="L12" s="45"/>
      <c r="M12" s="45"/>
      <c r="N12" s="48"/>
      <c r="O12" s="40">
        <f>O10+O11</f>
        <v>0</v>
      </c>
    </row>
    <row r="13" spans="5:9" ht="15">
      <c r="E13" s="16"/>
      <c r="F13" s="16"/>
      <c r="G13" s="16"/>
      <c r="H13" s="16"/>
      <c r="I13" s="16"/>
    </row>
    <row r="14" spans="4:10" ht="15">
      <c r="D14" s="10"/>
      <c r="E14" s="16"/>
      <c r="F14" s="16"/>
      <c r="G14" s="16"/>
      <c r="H14" s="16"/>
      <c r="I14" s="16"/>
      <c r="J14" t="s">
        <v>62</v>
      </c>
    </row>
    <row r="15" spans="2:10" ht="15">
      <c r="B15" s="9" t="s">
        <v>25</v>
      </c>
      <c r="D15" s="10"/>
      <c r="H15">
        <v>5</v>
      </c>
      <c r="I15">
        <v>12</v>
      </c>
      <c r="J15">
        <f>H15*12</f>
        <v>60</v>
      </c>
    </row>
    <row r="16" spans="2:4" ht="15">
      <c r="B16" s="9" t="s">
        <v>26</v>
      </c>
      <c r="D16" s="11"/>
    </row>
    <row r="17" ht="15">
      <c r="B17" s="9" t="s">
        <v>27</v>
      </c>
    </row>
    <row r="19" ht="15">
      <c r="D19" s="14"/>
    </row>
    <row r="20" ht="15">
      <c r="D20" s="10"/>
    </row>
    <row r="21" ht="15">
      <c r="D21" s="11"/>
    </row>
    <row r="63" ht="15">
      <c r="G63" s="13"/>
    </row>
    <row r="64" ht="15">
      <c r="G64" s="13"/>
    </row>
    <row r="65" ht="15">
      <c r="G65" s="13"/>
    </row>
  </sheetData>
  <mergeCells count="4">
    <mergeCell ref="A7:O7"/>
    <mergeCell ref="K10:N10"/>
    <mergeCell ref="K11:N11"/>
    <mergeCell ref="K12:N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KKOT</cp:lastModifiedBy>
  <cp:lastPrinted>2019-03-06T11:22:07Z</cp:lastPrinted>
  <dcterms:modified xsi:type="dcterms:W3CDTF">2019-05-07T07:07:18Z</dcterms:modified>
  <cp:category/>
  <cp:version/>
  <cp:contentType/>
  <cp:contentStatus/>
</cp:coreProperties>
</file>