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9320" windowHeight="12135" activeTab="9"/>
  </bookViews>
  <sheets>
    <sheet name="PAK 1" sheetId="1" r:id="rId1"/>
    <sheet name="PAK 2" sheetId="2" r:id="rId2"/>
    <sheet name="PAK 3" sheetId="3" r:id="rId3"/>
    <sheet name="PAK 4" sheetId="4" r:id="rId4"/>
    <sheet name="PAK 5" sheetId="5" r:id="rId5"/>
    <sheet name="PAK 6" sheetId="6" r:id="rId6"/>
    <sheet name="PAK 7" sheetId="7" r:id="rId7"/>
    <sheet name="PAK 8" sheetId="8" r:id="rId8"/>
    <sheet name="PAK 9" sheetId="9" r:id="rId9"/>
    <sheet name="PAK 10" sheetId="10" r:id="rId10"/>
    <sheet name="PAK 11" sheetId="11" r:id="rId11"/>
    <sheet name="PAK 12" sheetId="12" r:id="rId12"/>
    <sheet name="PAK 13" sheetId="13" r:id="rId13"/>
    <sheet name="PAK 14" sheetId="14" r:id="rId14"/>
    <sheet name="PAK 15" sheetId="15" r:id="rId15"/>
    <sheet name="PAK 16" sheetId="16" r:id="rId16"/>
    <sheet name="PAK 17" sheetId="17" r:id="rId17"/>
    <sheet name="PAK 18" sheetId="18" r:id="rId18"/>
    <sheet name="PAK 19" sheetId="19" r:id="rId19"/>
    <sheet name="PAK 20" sheetId="20" r:id="rId20"/>
    <sheet name="PAK 21" sheetId="21" r:id="rId21"/>
    <sheet name="PAK 22" sheetId="22" r:id="rId22"/>
    <sheet name="PAK 23" sheetId="23" r:id="rId23"/>
    <sheet name="PAK 24" sheetId="24" r:id="rId24"/>
    <sheet name="PAK 25" sheetId="25" r:id="rId25"/>
    <sheet name="PAK 26" sheetId="26" r:id="rId26"/>
    <sheet name="PAK 27" sheetId="27" r:id="rId27"/>
    <sheet name="PAK 28" sheetId="28" r:id="rId28"/>
    <sheet name="PAK 29" sheetId="29" r:id="rId29"/>
    <sheet name="PAK 30" sheetId="30" r:id="rId30"/>
    <sheet name="PAK 31" sheetId="31" r:id="rId31"/>
    <sheet name="PAK 32" sheetId="32" r:id="rId32"/>
    <sheet name="Pak 33" sheetId="33" r:id="rId33"/>
    <sheet name="PAK 34" sheetId="34" r:id="rId34"/>
    <sheet name="PAK 35" sheetId="35" r:id="rId35"/>
    <sheet name="PAK 36" sheetId="36" r:id="rId36"/>
    <sheet name="PAK 37" sheetId="37" r:id="rId37"/>
    <sheet name="PAK 38" sheetId="38" r:id="rId38"/>
    <sheet name="PAK 39" sheetId="39" r:id="rId39"/>
  </sheets>
  <definedNames>
    <definedName name="_xlnm.Print_Area" localSheetId="0">'PAK 1'!$A$1:$L$19</definedName>
    <definedName name="_xlnm.Print_Area" localSheetId="12">'PAK 13'!$A$1:$L$12</definedName>
  </definedNames>
  <calcPr fullCalcOnLoad="1"/>
</workbook>
</file>

<file path=xl/sharedStrings.xml><?xml version="1.0" encoding="utf-8"?>
<sst xmlns="http://schemas.openxmlformats.org/spreadsheetml/2006/main" count="2126" uniqueCount="793">
  <si>
    <t>Acidum ursodeoksycholicum tabl 0,15g x 50 sztuk</t>
  </si>
  <si>
    <t>Adenocor inj 6 mg/2 ml x 6 fiolek</t>
  </si>
  <si>
    <t>Albumina ludzka 20%200g/l  50 ml x 1 szt. roztw.do infuzji x 1 butelka</t>
  </si>
  <si>
    <t>Alverini hchlor 60mg+ Simeticon 300mg kaps miekk. X 20 szt w opakowaniu</t>
  </si>
  <si>
    <t>Amantadyny siarczan inj.doż.,do wlewów 0,2g/500ml x10 but.</t>
  </si>
  <si>
    <t>2</t>
  </si>
  <si>
    <t>Amfifilowe podłoże do maści zawierajace ok 40% aq.purificata, vaselini albi, emulgatory o/w i w/o a 1 kg</t>
  </si>
  <si>
    <t>Amitryptylina 25 mg tabl x 60 szt</t>
  </si>
  <si>
    <t>Asmag forte x 50 tabletek</t>
  </si>
  <si>
    <t>Benzoesan benzylu płyn p/swierzbowi 120ml /106g/</t>
  </si>
  <si>
    <t>3</t>
  </si>
  <si>
    <t>betamethasonum inj 7mg(6,43+2,63 mg)/ml x 5 amp</t>
  </si>
  <si>
    <t>Bethametasoni 4 mg/ 1ml roztwór do wstrzyknięć x 1 amp. po 1 ml</t>
  </si>
  <si>
    <t xml:space="preserve">Budesonidum aer.wziew.roztw. 200mcg/d 1 poj.200 dawek z  komorą inhalacyjną        </t>
  </si>
  <si>
    <t xml:space="preserve">Budesonidum aer.wziew.roztw.200mcg/d  1 poj.200 dawek z ustnikiem </t>
  </si>
  <si>
    <t>4</t>
  </si>
  <si>
    <t>Buprenorphine 20 mg system transdermalny, uwalniający subst. 35 µg/1h x 5 plast.</t>
  </si>
  <si>
    <t>Buprenorphine 30 mg system transdermalny, uwalniający subst. 52,5 µg/1h x 5 plast.</t>
  </si>
  <si>
    <t>Buprenorphine 40 mg system transdermalny, uwalniający subst. 70 µg/1h x 5 plast.</t>
  </si>
  <si>
    <t>5</t>
  </si>
  <si>
    <t>chlorpromazinum inj 0,05/2ml x 10 amp</t>
  </si>
  <si>
    <t>chlorpromazinum inj 0,025/2ml x 5 amp</t>
  </si>
  <si>
    <t>Citalopram 20 mg x 28 tabl.powlekanych</t>
  </si>
  <si>
    <t>Clarithromycyna proszek do sporzadzania roztworu do infuzji  500 mg x 1 fiol.</t>
  </si>
  <si>
    <t>6</t>
  </si>
  <si>
    <t>Clonazepam inj i.v,i.m 1 mg/ 1 ml x 10 amp</t>
  </si>
  <si>
    <t>Cyklezonid  80 aer wziewny   80mcg/dawkę x 60 dawek                                                                                                          ?</t>
  </si>
  <si>
    <t>Cyproheptadini hydrochl. 0,004 g  x 20 tabl.</t>
  </si>
  <si>
    <t>7</t>
  </si>
  <si>
    <t>Diosmina  0,5g x 60 tb powl.</t>
  </si>
  <si>
    <t>Etakrydyny mleczan  0.1% roztwór na skórę x 1 op 250 g</t>
  </si>
  <si>
    <t xml:space="preserve">Etakrydyny mleczan 0.1% roztwór na skórę x 1 op 500 g     </t>
  </si>
  <si>
    <t>Etamsylate 12,5%250 mg/2ml, inj.x 50 amp</t>
  </si>
  <si>
    <t>8</t>
  </si>
  <si>
    <t>Ferrosi sulfas tabl.o przedl.uwaln. 105mg Fe2+ x 30 draż</t>
  </si>
  <si>
    <t>Filgrastim rozt.d/wstrz/infuz  0,3mg/0.5ml=30 mln jm x 1ampstrzyk.</t>
  </si>
  <si>
    <t>Fluconazole roztw. doustny 50mg/10ml op. 150 ml</t>
  </si>
  <si>
    <t>Flumazenil 100mcg/ml-5ml x 5 amp inj</t>
  </si>
  <si>
    <t>9</t>
  </si>
  <si>
    <t>Formaldehyd 10% roztwor 1000 g x 1 butelka</t>
  </si>
  <si>
    <t>buelek</t>
  </si>
  <si>
    <t>Formaldehyd płyn buforowany  4% 1000 g x 1 butelka</t>
  </si>
  <si>
    <t>butelek</t>
  </si>
  <si>
    <t>Galantamini hydrobromidum inj 2.5mg/ 1ml x 10 amp.</t>
  </si>
  <si>
    <t>Galantamini hydrobromidum inj 5.mg/ 1ml x 10 amp.</t>
  </si>
  <si>
    <t>10</t>
  </si>
  <si>
    <t>Gamma globulina ludzka koncentrat 50 j.m/ 1 ml amp.2 ml do wlewów iv x 1 fiolka</t>
  </si>
  <si>
    <t>Gliceroli trinitras inj i.v.10mg/10ml x 10 szt.</t>
  </si>
  <si>
    <t>Glucosum  inj.400 mg/ ml 40%10ml x 50 amp</t>
  </si>
  <si>
    <t>Glucosum 200 mg/ml inj.20%10ml x 50 amp</t>
  </si>
  <si>
    <t>11</t>
  </si>
  <si>
    <t>Hydroxyzine inj 0,1g/2ml x5 amp.</t>
  </si>
  <si>
    <t>Itopryd hydrochlor. tabletki powlekane 50 mg x 100 tb,</t>
  </si>
  <si>
    <t>Kloksacylina 1.0g x 1 fiolka</t>
  </si>
  <si>
    <t>Klomipramina hydrochlor.  tabl. o przedłuzonym uwalnianiu 75 mg x 20 szt</t>
  </si>
  <si>
    <t>Klomipramina hydrochlor. 25 mg tabl.powl x 30 szt</t>
  </si>
  <si>
    <t>12</t>
  </si>
  <si>
    <t xml:space="preserve">Kolchicyna tbl.powl. 0.5 mg x 20 szt. </t>
  </si>
  <si>
    <t>Krotamiton płyn na skórę 10% 100g</t>
  </si>
  <si>
    <t>lacipidyna 0,004 tb powl. X 28 szt.</t>
  </si>
  <si>
    <t>Lamotrygina  25mg x 30 szt</t>
  </si>
  <si>
    <t>Lamotrygina  50mg x 30 szt</t>
  </si>
  <si>
    <t>13</t>
  </si>
  <si>
    <t>Lamotrygina 100mg x 30 szt</t>
  </si>
  <si>
    <t>Lithium carbonicum 250mg x 60 tabletek</t>
  </si>
  <si>
    <t>Meropenem 0.5g x 10 fiolek trwalosc po rozp.w NACL 0,9% co najmniej 6 godzin*</t>
  </si>
  <si>
    <t>Meropenem 1.0g 30 mlx 10 fiolek  trwalosc po rozp.w NACL 0,9% co najmniej 6 godzin*</t>
  </si>
  <si>
    <t>Mesalazinum 0,5 tb o przedłużonym uwalnianiu x 100 szt./blistry/</t>
  </si>
  <si>
    <t>14</t>
  </si>
  <si>
    <t>Mesalazyna 500 czopki 0,5g x 30 szt.</t>
  </si>
  <si>
    <t>Metformini hydrochloridum tabl. o przedłużonym uwalnianiu  750 mg x 30 tb.</t>
  </si>
  <si>
    <t>Metformini hydrochloridumtabl. o przedłużonym uwalnianiu  500 mg x 30 tb.</t>
  </si>
  <si>
    <t>methadone hydrochloride syrop 1mg/ml 20 ml x 1 opakowanie</t>
  </si>
  <si>
    <t>methadone hydrochloride syrop 5mg/ml 100 ml x 1 opakowanie</t>
  </si>
  <si>
    <t>15</t>
  </si>
  <si>
    <t>Midodrine hydrochloridum 2,5 mg x 20 tb</t>
  </si>
  <si>
    <t>mleko Humana 1  90 ml sztuka x 24 sztuki w opakowaniu</t>
  </si>
  <si>
    <t>mleko Nan pre 1 x 70 ml sztuka x 32 sztuki w opakowaniu</t>
  </si>
  <si>
    <t>16</t>
  </si>
  <si>
    <t>mleko Nan pro 90 ml sztuka x  32 sztuki w opakowaniu</t>
  </si>
  <si>
    <t>Moklobemid 150 mg x 30 tabl.powlekanych</t>
  </si>
  <si>
    <t>Monoazotan izosorbidu 50, 0,050g x 30 tab o przedł.uwaln.</t>
  </si>
  <si>
    <t>Monoazotan izosorbidu 75, 0,075g x 30 tab o przedł.uwaln.</t>
  </si>
  <si>
    <t>Monural 3.0 g x 1 saszetka w opakowaniu</t>
  </si>
  <si>
    <t>17</t>
  </si>
  <si>
    <t>Natrium citricum subst. 100G                                                               ??</t>
  </si>
  <si>
    <t>Nitrofural ung. 0,2% 2mg/g 25 g</t>
  </si>
  <si>
    <t>Test ciążowy płytkowy   do Pak 11</t>
  </si>
  <si>
    <t xml:space="preserve">Methotrexat roztwór do wstrzykiwań 10mg/ml, amp=5ml </t>
  </si>
  <si>
    <t>Szt.</t>
  </si>
  <si>
    <t xml:space="preserve">Ciprofloxacinum 0.2g/100ml zawierajacy: 1,5mg/ml mleczanu sodu, 8,5mg/ml chlorku sodu, kwas solny, woda do wstrzykiwan, roztwor do infuzji x 1 szt 100ml </t>
  </si>
  <si>
    <t>Oseltawir 0,075 caps twarde x 10 szt.</t>
  </si>
  <si>
    <t>18</t>
  </si>
  <si>
    <t>Paracetamol 0,500 + Codeina fosforan  0,008 + Coffeina 0,030  tabl musuj. x 24 szt.</t>
  </si>
  <si>
    <t>Paracetamol 50mg czopki dla niemowląt x 10 szt</t>
  </si>
  <si>
    <t>Paroxetyna 20 mg x 30 tabl.powlekanych</t>
  </si>
  <si>
    <t>Piroxicam tabl 0,02 x 20 tabl.powl.</t>
  </si>
  <si>
    <t>19</t>
  </si>
  <si>
    <t>Ramipril 1,25mg  x 30 tb powl</t>
  </si>
  <si>
    <t>Roztwor Izomaltozyd zelaza Fe +++ 100mg/1ml do wstrzykiwan/infuzni  X 5 amp</t>
  </si>
  <si>
    <t>Sulpirid   50mg x 24 kaps</t>
  </si>
  <si>
    <t>Sulpirid  100mg x 24 kaps</t>
  </si>
  <si>
    <t>20</t>
  </si>
  <si>
    <t>Sulpirid  200mg tabl x 30 szt</t>
  </si>
  <si>
    <t xml:space="preserve">Tiapryd 100 mg x 20 tabletek                                              </t>
  </si>
  <si>
    <t>amp. - strzyk.</t>
  </si>
  <si>
    <t>Vit B1 100 mg+ vit B12 1 mg+ vit B6 100 mg+ chlorowodorek lidokainy 20 mg,  roztwór do wstrzykiwań amp 2ml x 5 amp.</t>
  </si>
  <si>
    <t>21</t>
  </si>
  <si>
    <t>Xylometazolini hydrochloridum 0.1% krople do nosa  10 ml</t>
  </si>
  <si>
    <t>Erythromycinum intravenosum inj 0,3 fiol</t>
  </si>
  <si>
    <t>Lek probiotyczny  zawierający w 1 kaps 250 mg liofilizowanych drożdżaków Saccharomyces boulardi oraz subst. pomoc. m.in.: laktoza jednowodna op a 50 szt</t>
  </si>
  <si>
    <r>
      <t>WARTOŚĆ OGÓLNA BRUTTO</t>
    </r>
    <r>
      <rPr>
        <sz val="10"/>
        <rFont val="Calibri"/>
        <family val="2"/>
      </rPr>
      <t xml:space="preserve">                                              </t>
    </r>
    <r>
      <rPr>
        <sz val="10"/>
        <color indexed="8"/>
        <rFont val="Calibri"/>
        <family val="2"/>
      </rPr>
      <t>(wartość ogólna netto + kwota podatku )</t>
    </r>
  </si>
  <si>
    <t>SZM/DN/DZ/340/16/2019</t>
  </si>
  <si>
    <t>PAKIET nr 1 - Amlodypine/Glicliazyde MR/Indapamidum SR/Perindopril/Tianepine /Trimetazidine MR</t>
  </si>
  <si>
    <r>
      <t>Dwukomorowy worek do żywienia pozajelitowego do podawania centralnie, zawierający aminokwasy, elektrolity i glukozę. Zawartość azotu 12,4g i energia niebiałkowa  1050kcal, osmolarność 1625 mOsm/l- objętość 1500 ml.</t>
    </r>
    <r>
      <rPr>
        <b/>
        <sz val="10"/>
        <rFont val="Calibri"/>
        <family val="2"/>
      </rPr>
      <t xml:space="preserve">  </t>
    </r>
  </si>
  <si>
    <t>Liofilizat 13 witamin rozpuszczalnych w wodzie i tłuszczach z wyjątkiem wit. K  do przygotowywania roztworu do podania iv 10 fiolek w opakowaniu</t>
  </si>
  <si>
    <r>
      <t>Koncentrat do infuzji iv. Zawierający  pierwiastki śladowe /minimum 9 / stosowany w trakcie żywienia pozajelitowego. Kompatybilny pod względem trwałości i zgodności fizyko-chem z mieszaninami zawierającymi glukozę, emulsję tłuszczowe aminokwasy i elektrolity do żywienia pozajelitowego</t>
    </r>
    <r>
      <rPr>
        <b/>
        <sz val="10"/>
        <rFont val="Calibri"/>
        <family val="2"/>
      </rPr>
      <t xml:space="preserve"> amp po 10ml </t>
    </r>
    <r>
      <rPr>
        <b/>
        <u val="single"/>
        <sz val="10"/>
        <rFont val="Calibri"/>
        <family val="2"/>
      </rPr>
      <t>x 20 amp w opakowaniu</t>
    </r>
  </si>
  <si>
    <r>
      <t xml:space="preserve">Koncentrat stosowany do wlewów dożylnych zawierający fosforany sodu i potasu (170,1mg,133,5mg,14mg/ml) stosowany w trakcie żywienia pozajelitowego amp po </t>
    </r>
    <r>
      <rPr>
        <b/>
        <sz val="10"/>
        <rFont val="Calibri"/>
        <family val="2"/>
      </rPr>
      <t xml:space="preserve">20 ml x </t>
    </r>
    <r>
      <rPr>
        <b/>
        <u val="single"/>
        <sz val="10"/>
        <rFont val="Calibri"/>
        <family val="2"/>
      </rPr>
      <t>10 szt w opakowaniu</t>
    </r>
  </si>
  <si>
    <r>
      <t>R-r aminokwasów do żywienia i.v. pozajelitowego chorych z niewydolnością czynności nerek 250ml x 1 but.szkl.</t>
    </r>
    <r>
      <rPr>
        <b/>
        <sz val="10"/>
        <rFont val="Calibri"/>
        <family val="2"/>
      </rPr>
      <t xml:space="preserve"> 250 m</t>
    </r>
    <r>
      <rPr>
        <sz val="10"/>
        <rFont val="Calibri"/>
        <family val="2"/>
      </rPr>
      <t>l</t>
    </r>
  </si>
  <si>
    <r>
      <t xml:space="preserve">R-r aminokwasów do żywienia i.v. pozajelitowego chorych z niewydolnością czynności nerek 500ml x 1 but.szkl. </t>
    </r>
    <r>
      <rPr>
        <b/>
        <sz val="10"/>
        <rFont val="Calibri"/>
        <family val="2"/>
      </rPr>
      <t xml:space="preserve"> 500 ml</t>
    </r>
  </si>
  <si>
    <t>PAKIET nr 4 - Nadroparinum calcicum inj .- heparyny drobnocząsteczkowe</t>
  </si>
  <si>
    <t>PAKIET nr 5 - Enoxaparinum natricum - Heparyny drobnocząsteczkowe, - Leki różne  - Apidra solostar/Insuman rapid/Insuman basal/Insuman comb/Lantus solostar</t>
  </si>
  <si>
    <t>* poz. 1 - 7 -  wszystkie dawki od tego samego producenta</t>
  </si>
  <si>
    <t xml:space="preserve">PAKIET nr 6  - Dalteparinum natr - Heparyny drobnocząsteczkowe </t>
  </si>
  <si>
    <t>PAKIET nr 7 - Leki różne</t>
  </si>
  <si>
    <r>
      <t xml:space="preserve">Ferri hydroxidum dextranum lnj </t>
    </r>
    <r>
      <rPr>
        <b/>
        <sz val="10"/>
        <rFont val="Calibri"/>
        <family val="2"/>
      </rPr>
      <t xml:space="preserve">I.m </t>
    </r>
    <r>
      <rPr>
        <sz val="10"/>
        <rFont val="Calibri"/>
        <family val="2"/>
      </rPr>
      <t>1ml/50mg Fe+++
0,1g/2ml x 50 amp w op</t>
    </r>
  </si>
  <si>
    <r>
      <t xml:space="preserve">Ferri hydroxidum saccharrum 20mgFE++/1ml inj </t>
    </r>
    <r>
      <rPr>
        <b/>
        <sz val="10"/>
        <rFont val="Calibri"/>
        <family val="2"/>
      </rPr>
      <t xml:space="preserve">i.v.
</t>
    </r>
    <r>
      <rPr>
        <sz val="10"/>
        <rFont val="Calibri"/>
        <family val="2"/>
      </rPr>
      <t>0.1g/5 ml x 5 amp</t>
    </r>
  </si>
  <si>
    <t>Ketoprofen  caps 0,05g x 20 szt</t>
  </si>
  <si>
    <r>
      <t xml:space="preserve">Ketoprofen inj do podania </t>
    </r>
    <r>
      <rPr>
        <b/>
        <sz val="10"/>
        <rFont val="Calibri"/>
        <family val="2"/>
      </rPr>
      <t>I.m, I.v</t>
    </r>
    <r>
      <rPr>
        <sz val="10"/>
        <rFont val="Calibri"/>
        <family val="2"/>
      </rPr>
      <t xml:space="preserve"> 0,1g/2ml x 10 amp</t>
    </r>
  </si>
  <si>
    <t>Pantoprazole  inj. 40 mg x 10 FIOLEK</t>
  </si>
  <si>
    <r>
      <t>WARTOŚĆ OGÓLNA BRUTTO</t>
    </r>
    <r>
      <rPr>
        <sz val="10"/>
        <rFont val="Calibri"/>
        <family val="2"/>
      </rPr>
      <t xml:space="preserve">                                              (wartość ogólna netto + kwota podatku )</t>
    </r>
  </si>
  <si>
    <t>PAKIET nr 8 - Infliximab</t>
  </si>
  <si>
    <r>
      <t xml:space="preserve">Fibrynogen +Thrombinum /gąbka p/krwotoczna/ 4,8 x 4,8 cm x 2 szt  </t>
    </r>
    <r>
      <rPr>
        <b/>
        <sz val="10"/>
        <rFont val="Calibri"/>
        <family val="2"/>
      </rPr>
      <t>/z rejestracja jako produkt leczniczy,potwierdzoną CHPL , do wglądu/</t>
    </r>
  </si>
  <si>
    <r>
      <t xml:space="preserve">Fibrynogen +Thrombinum /gąbka p/krwotoczna/ 3,0 x 2,5 cm x 1 szt  </t>
    </r>
    <r>
      <rPr>
        <b/>
        <sz val="10"/>
        <rFont val="Calibri"/>
        <family val="2"/>
      </rPr>
      <t>/z rejestracja jako produkt leczniczy,dołączoną potwierdzoną CHPL ,do wglądu, /</t>
    </r>
  </si>
  <si>
    <r>
      <t xml:space="preserve">Fibrynogen +Thrombinum /gąbka p/krwotoczna/ 9,5 x 4,8 cm x 1 szt  </t>
    </r>
    <r>
      <rPr>
        <b/>
        <sz val="10"/>
        <rFont val="Calibri"/>
        <family val="2"/>
      </rPr>
      <t>/z rejestracja jako produkt leczniczy,dołączoną potwierdzoną CHPL, do wglądu/</t>
    </r>
  </si>
  <si>
    <t>PAKIET nr 9 - Fibrynogen +Thrombinum</t>
  </si>
  <si>
    <t>PAKIET nr 10 - Leki różne</t>
  </si>
  <si>
    <t>Bisoprololi fumaras 1,25 mg x 30 tb powl.</t>
  </si>
  <si>
    <t>Gliceroli trinitras inj doż,wlew 0,01g/10ml x 10 amp</t>
  </si>
  <si>
    <t>Methotrexat  tbl 10mg x x100szt</t>
  </si>
  <si>
    <r>
      <t xml:space="preserve">mleko Humana 0  90 ml sztuka x 24 sztuki w opakowaniu </t>
    </r>
    <r>
      <rPr>
        <b/>
        <sz val="10"/>
        <rFont val="Calibri"/>
        <family val="2"/>
      </rPr>
      <t xml:space="preserve">  opis</t>
    </r>
  </si>
  <si>
    <r>
      <t>Vaccinum hepatitidis B 0.020 mg/ 1 ml zawiesina do wstrzyknięć i.m x 1 amp/amp-strz do podania od 16r.ż również z udokumentowana mozliwością podania</t>
    </r>
    <r>
      <rPr>
        <b/>
        <sz val="10"/>
        <rFont val="Calibri"/>
        <family val="2"/>
      </rPr>
      <t xml:space="preserve"> dla osob od 11-15r.ż /karta chrakterystyki/          </t>
    </r>
  </si>
  <si>
    <t>Sotaloli hydrochlorium 40mg, 20 tabletek</t>
  </si>
  <si>
    <t>Sotaloli hydrochloridum, 80mg, 20 tabletek</t>
  </si>
  <si>
    <t>Fluconazole inj 0,2/100ml x10 fiolek</t>
  </si>
  <si>
    <t>Salbutamol aer. 0.1mg/daw. X 200 dawek , 20ml</t>
  </si>
  <si>
    <r>
      <t xml:space="preserve">Tiotropii bromidum proszek do inhal.w kaps.18g/dawke inha.x 30 kaps.+handihaler </t>
    </r>
    <r>
      <rPr>
        <b/>
        <sz val="10"/>
        <rFont val="Calibri"/>
        <family val="2"/>
      </rPr>
      <t>stanowiace jedno, wspolne opakowanie</t>
    </r>
  </si>
  <si>
    <t>Vit C inj. 0,5/5 ml x 5 amp</t>
  </si>
  <si>
    <t>Vit.A+D3 kaps x 50 szt.</t>
  </si>
  <si>
    <t>Vit.E   200mg x 20 kaps.elast</t>
  </si>
  <si>
    <t>Proszek w sprayu 125ml, który tworzy barierę ochronną wspomagająca leczenie ran.Zawierający kompleks SCX sfunkcjonalizowany jonami srebra i chlorheksydyną</t>
  </si>
  <si>
    <t>sst.</t>
  </si>
  <si>
    <t xml:space="preserve">Ropivacaini hydrochloridum 2mg/ml, roztwór do infuzji, worek po 100 ml x 5 sztuk </t>
  </si>
  <si>
    <t xml:space="preserve">Pregabalinum 75mg po 56 kapsułki  </t>
  </si>
  <si>
    <t>Pregabalinum 150mg 56 sztuk</t>
  </si>
  <si>
    <t>PAKIET nr 12 - Influenzae vaccinum inj.</t>
  </si>
  <si>
    <t>PAKIET nr 13 - Thiopental</t>
  </si>
  <si>
    <t>PAKIET nr 14 - ŻYWIENIE DO JELIT /żywienie droga przewodu pokarmowego/ + wypozyczenie pomp do podawania leków , na czas trwania umowy, w ilosci 3 sztuki</t>
  </si>
  <si>
    <t>PAKIET nr 15 - Kolagenowa, jałowa gąbka</t>
  </si>
  <si>
    <t>PAKIET nr 16 - Leki różne</t>
  </si>
  <si>
    <r>
      <t>WARTOŚĆ OGÓLNA BRUTTO</t>
    </r>
    <r>
      <rPr>
        <sz val="10"/>
        <rFont val="Calibri"/>
        <family val="2"/>
      </rPr>
      <t xml:space="preserve">                                              </t>
    </r>
    <r>
      <rPr>
        <sz val="10"/>
        <color indexed="8"/>
        <rFont val="Calibri"/>
        <family val="2"/>
      </rPr>
      <t>(wartość ogólna netto + kwota podatku )</t>
    </r>
  </si>
  <si>
    <t>PAKIET nr 17 - Fitomenadion pediatryczny</t>
  </si>
  <si>
    <t>Bupivacainum 100mg, epinephrinum 0,1mg inj. 0,5% 20 ml x 5 fiolek, 10 ml x 5 fiolek</t>
  </si>
  <si>
    <r>
      <t xml:space="preserve">Tramadol gutte 0,1/1 ml a </t>
    </r>
    <r>
      <rPr>
        <b/>
        <sz val="10"/>
        <rFont val="Calibri"/>
        <family val="2"/>
      </rPr>
      <t xml:space="preserve">10 ml  </t>
    </r>
    <r>
      <rPr>
        <sz val="10"/>
        <rFont val="Calibri"/>
        <family val="2"/>
      </rPr>
      <t xml:space="preserve">    *                               </t>
    </r>
  </si>
  <si>
    <r>
      <t>WARTOŚĆ OGÓLNA BRUTTO</t>
    </r>
    <r>
      <rPr>
        <sz val="10"/>
        <rFont val="Calibri"/>
        <family val="2"/>
      </rPr>
      <t xml:space="preserve">                                     </t>
    </r>
    <r>
      <rPr>
        <sz val="10"/>
        <color indexed="8"/>
        <rFont val="Calibri"/>
        <family val="2"/>
      </rPr>
      <t>(wartość ogólna netto + kwota podatku )</t>
    </r>
  </si>
  <si>
    <t>PAKIET nr 18- Leki różne</t>
  </si>
  <si>
    <t>PAKIET nr 19 - Methylergometrini/Verapamil</t>
  </si>
  <si>
    <t>PAKIET nr 20 - Polhumin</t>
  </si>
  <si>
    <t>PAKIET nr 21 - Actrapid/Insulatard/Mixtard/Novorapid/Novomix</t>
  </si>
  <si>
    <t>Novorapid 300j/3ml x 10 wkładow inj</t>
  </si>
  <si>
    <t>Novomix 30 300j/3ml x 10 wkladow inj</t>
  </si>
  <si>
    <t>PAKIET nr 22 - Gensulin</t>
  </si>
  <si>
    <t>Gensulin R  300j/3ml x 10 wkladow inj   *</t>
  </si>
  <si>
    <t>Gensulin N 300j/3ml x 10 wkladow inj  *</t>
  </si>
  <si>
    <t>Gensulin M30  300j/3ml x 10 wkladow inj   *</t>
  </si>
  <si>
    <t>Gensulin M40  300j/3ml x 10 wkladow inj *</t>
  </si>
  <si>
    <t>Gensulin M50   300j/3ml x 10 wkladow inj   *</t>
  </si>
  <si>
    <t xml:space="preserve">PAKIET nr 23- Humulina/Humalog </t>
  </si>
  <si>
    <t>PAKIET nr 24 - Ondansetron</t>
  </si>
  <si>
    <t>PAKIET nr 25 - Linezolid inj.</t>
  </si>
  <si>
    <t xml:space="preserve">Linezolid inj 0,6/300 ml x 1 BUTELKA </t>
  </si>
  <si>
    <t>BUTELKA</t>
  </si>
  <si>
    <t>Żel nawilżający do cewnikowania, w pojedynczych aplikatorach jałowych zawierający chlorheksydyne i lidokaine  - szt. = aplikator/6ml – 8,5 ml.</t>
  </si>
  <si>
    <t>PAKIET nr 26- Żel nawilżający do cewnikowania</t>
  </si>
  <si>
    <t>PAKIET nr 27 - Atozyban koncent</t>
  </si>
  <si>
    <t>PAKIET nr 28 - Sevofluranum</t>
  </si>
  <si>
    <t>PAKIET nr 29 - 4 - składnikowy koncentrat krzepnięcia zespołu protrombiny PCC</t>
  </si>
  <si>
    <t>Fluconazole inj 0,2/100ml x 10 butelek</t>
  </si>
  <si>
    <t>Levofloksacyna inj 0.5/100ml x 10 butelek</t>
  </si>
  <si>
    <t>PAKIET nr 30 - Fluconazole inj i Levofloksacyna inj</t>
  </si>
  <si>
    <t>PAKIET nr 31 - Leki różne</t>
  </si>
  <si>
    <t xml:space="preserve">Bupivacaina h/chlor WZF Spinal Heavy 0.5% inj 5mg/1ml 4ml x 5 szt </t>
  </si>
  <si>
    <t>Bupivacainum 5mg/ml x 0,5% inj x 5 amp po 20 ml. Można mieszać w jednej strzykawce z opioidami ( siarczanem morfiny, fentanylem, sufentanylem).</t>
  </si>
  <si>
    <t>Tramadol amp.0,05/lml x 5 amp. Można mieszać w jednej strzykawce z Metamizolum natricum inj 0,5g/ml przed podaniem pacjentowi.</t>
  </si>
  <si>
    <t>Tramadol amp 0,l/2 ml x 5 amp Można mieszać w jednej strzykawce z Metamizolum natricum inj 0,5g/ml przed podaniem pacjentowi</t>
  </si>
  <si>
    <t>Metformin tabl.powl 0,5 x 60 szt</t>
  </si>
  <si>
    <t>Metformin tabl.powl 0,85 x 60 szt</t>
  </si>
  <si>
    <t>Metformin tabl.powl 1000 mg x 60 szt</t>
  </si>
  <si>
    <t>Metamizolum trium inj. 1,0/2 ml x 5 amp. Można mieszać w jednej strzykawce z Tramadolem inj 50mg/ml przed podaniem pacjentowi</t>
  </si>
  <si>
    <t>Metamizolum trium inj. 2,5/5 ml x 5 amp. Można mieszać w jednej strzykawce z Tramadolem inj 50mg/ml przed podaniem pacjentowi</t>
  </si>
  <si>
    <t xml:space="preserve">Norepinephirum inj. 0,001/1 ml x 10 amp  </t>
  </si>
  <si>
    <t xml:space="preserve">Bupivacainum 5mg/ml x 0,5% inj x 10 amp po 10 ml. Można mieszać w jednej strzykawce z opiioidami ( siarczanem morfiny, fentanylem, sufentanylem). </t>
  </si>
  <si>
    <t>LAKCID FORTE - OPIS: Minimum 10 mld CFU pałeczek Lactobacillus rhamnosus:
Szczep Lactobacillus rhamnosus Pen – 40%
Szczep Lactobacillus rhamnosus E/N – 40%
Szczep Lactobacillus rhamnosus Oxy – 20%
Rejestracja jako Lek.     10 kapsułek w opakowaniu.</t>
  </si>
  <si>
    <t xml:space="preserve">Lignocainum 2% c. Noradrenalino 0,00125%, oztwór do wstrzykiwań; 1 ml zawiera: 20 mg lidokainy, 0,025 mg norepinefryny; 10 amp. po 2 ml </t>
  </si>
  <si>
    <r>
      <t>WARTOŚĆ OGÓLNA BRUTTO</t>
    </r>
    <r>
      <rPr>
        <sz val="10"/>
        <rFont val="Calibri"/>
        <family val="2"/>
      </rPr>
      <t xml:space="preserve">                                              (wartość ogólna netto + kwota podatku )</t>
    </r>
  </si>
  <si>
    <t>PAKIET nr 32 - Immunoglobulinum hepatitidis</t>
  </si>
  <si>
    <t>PAKIET nr 33 - Immunoglobulina D 50 i 150</t>
  </si>
  <si>
    <t>PAKIET nr 34 - Amoxicillin + Clavulanic acid, Ampicillin , Rifamipicyna TZF, Clarithromycyna, Clonazepam inj , Kloksacylina ,Deksametazon aer, Erythromycinum, Kolistin</t>
  </si>
  <si>
    <r>
      <t>Amoxicillin + Clavulanic acid  inj 1,2g x1</t>
    </r>
    <r>
      <rPr>
        <b/>
        <sz val="10"/>
        <rFont val="Calibri"/>
        <family val="2"/>
      </rPr>
      <t>5 fiolek</t>
    </r>
  </si>
  <si>
    <t>PAKIET nr 35 - Cefuroksym inj, Ceftriaxon inj , Cefotaksym inj, Cefazolinum</t>
  </si>
  <si>
    <t>PAKIET nr 36 - Voriconazolum</t>
  </si>
  <si>
    <t>PAKIET nr 37 - Adalimumab</t>
  </si>
  <si>
    <t xml:space="preserve">Adalimumab 40mg/0,8 ml x 2amp -strzyk </t>
  </si>
  <si>
    <t>PAKIET nr 38 - Vedolizumab proszek</t>
  </si>
  <si>
    <t>Vedolizumab proszek do sporządzania koncentratu do przygotowania roztworu do infuzji; 300 mg; 1 fiol.</t>
  </si>
  <si>
    <t>PAKIET nr 39  - Leki różne</t>
  </si>
  <si>
    <t>Fitomenadion pediatryczny /wit.k1/ roztwor doustny 2mg/0,2ml amp x 5 amp w opakowaniu</t>
  </si>
  <si>
    <t>Budesonid zawiesina do nebulizacji(250 µg/ml) - 20 poj. 2 ml</t>
  </si>
  <si>
    <t>22</t>
  </si>
  <si>
    <t>Kalium effervescens  - granulat musujący bezcukrowy - 20 saszetek x 3g</t>
  </si>
  <si>
    <t>Glucosum 75 g subst</t>
  </si>
  <si>
    <t>OP</t>
  </si>
  <si>
    <t>Acidum boricum 3% solutio 500 g</t>
  </si>
  <si>
    <t>Acidum folicum 15mg x 30tbl.</t>
  </si>
  <si>
    <t>Acidum folicum 5mg x 30tbl.</t>
  </si>
  <si>
    <t>Allopurinol 100mg x 50 tbl.</t>
  </si>
  <si>
    <t>Allopurinol 300mg x 30 tbl.</t>
  </si>
  <si>
    <t>Allumini acetotartras 1% 10mg/g żel 75g tuba</t>
  </si>
  <si>
    <t>Ambroxoli hydrochloridum(7.5mg/ml)płyn do inhal. 100ml</t>
  </si>
  <si>
    <t xml:space="preserve">Antyseptyczny krem dla dzieci,doroslych 125g :aqua, paraffinum liquidum, zinc oxide, paraffin, lanolin, cera microcristallina, sorbitan, sesquioleate, benzyl alcohol, linalyl acetate, propylene glycol, benzyl cinnamate, lavandula angustifolia oil, citric acid, BHA. </t>
  </si>
  <si>
    <t>Atropini sulfas 0.25 mg x 20 szt.</t>
  </si>
  <si>
    <t>Bromhexini hydrochloridum sir.120ml (4mg/5ml)</t>
  </si>
  <si>
    <t>Bromocriptinum 2.5mg tabl. x 30 szt</t>
  </si>
  <si>
    <t>Budesonidum aer.d/nosa zawiesina 0.05mg/dawke x 200 dawek,10ml</t>
  </si>
  <si>
    <t>Buprenorphine hydrochloride 0.4 mg tabl.podjęz. X 30 szt fiolka</t>
  </si>
  <si>
    <t>Calcium Gluconicum 44.7 mgCa 2+ x 50 tbl.</t>
  </si>
  <si>
    <t>Cholini salicylas, Cetalkonii chloridum 10g żel stomatolog.do j.ustnej</t>
  </si>
  <si>
    <t>Clemastinum 1 mg tabl. x 30 szt</t>
  </si>
  <si>
    <t>Clonidini hydrochloridum 75 mcg x 50 szt.</t>
  </si>
  <si>
    <t>Deksametazon aer. do stos. na skóre /55 ml op/</t>
  </si>
  <si>
    <t>Chloramfenicol 1% maść  5g</t>
  </si>
  <si>
    <t>Dihydroergotaminum 2mg/g krople doustne 15g</t>
  </si>
  <si>
    <t>Diphenoxylat hydrochlor. 2,5mg + atropini sulfas 0,025 x  20 tbl.</t>
  </si>
  <si>
    <t>23</t>
  </si>
  <si>
    <t>Erythromycinum 200 mg tbl.powl. X 16 szt.</t>
  </si>
  <si>
    <t>24</t>
  </si>
  <si>
    <t>Escyna 20 mg x 90 tbl.powl (3x30tbl.)</t>
  </si>
  <si>
    <t>25</t>
  </si>
  <si>
    <t>Ethambutol 0.25 x 250 kaps</t>
  </si>
  <si>
    <t>26</t>
  </si>
  <si>
    <t>Fenoteroli hydrobromidum+Ipratropii bromidum  0.05+0.02mg/daw. x 200 daw. 10 ml</t>
  </si>
  <si>
    <t>27</t>
  </si>
  <si>
    <t>Ferrosi gluconas 24mg Fe++/draż. x 50 draż.</t>
  </si>
  <si>
    <t>28</t>
  </si>
  <si>
    <t>29</t>
  </si>
  <si>
    <t>Flunarizinum WZF 5mg x 30 szt.</t>
  </si>
  <si>
    <t>30</t>
  </si>
  <si>
    <t>Fluocinoloni acetonidum 0.025% 15g masc</t>
  </si>
  <si>
    <t>31</t>
  </si>
  <si>
    <t>Gąbka hemostatyczna, jałowa specjalna 8cmx5cmx1mm x 20 szt.w op</t>
  </si>
  <si>
    <t>32</t>
  </si>
  <si>
    <t>Gąbka hemostatyczna, jałowa standard 8cmx5cmx1cm x 10 szt w op</t>
  </si>
  <si>
    <t>33</t>
  </si>
  <si>
    <t>Glucosum subst. 1000 g</t>
  </si>
  <si>
    <t>34</t>
  </si>
  <si>
    <t>Hydroxyzinum 25mg x 30 tbl.powl.</t>
  </si>
  <si>
    <t>35</t>
  </si>
  <si>
    <t>iohexol 300mg J/ml, 20ml,6 but. USB</t>
  </si>
  <si>
    <t>36</t>
  </si>
  <si>
    <t>iohexol 300mg J/ml, 50ml,10 but. USB</t>
  </si>
  <si>
    <t>37</t>
  </si>
  <si>
    <t>Ipratropii bromidum 0.25 mg/ 1 ml płyn do inhal. 20 ml x 1 szt.</t>
  </si>
  <si>
    <t>38</t>
  </si>
  <si>
    <t>Ipratropii bromidum aer.wziewny 20 mcg/daw.x 200 dawek, 10 ml</t>
  </si>
  <si>
    <t>39</t>
  </si>
  <si>
    <t>Kolistin 1 mln j.m/s.such/ x 20 fiolka</t>
  </si>
  <si>
    <t>40</t>
  </si>
  <si>
    <t>Kwas askorbowy 100mg, rutozyd 25 mg x 125 tbl.powl.</t>
  </si>
  <si>
    <t>41</t>
  </si>
  <si>
    <t xml:space="preserve">L-asparaginian L-ornityny 100mg, cholina 35mg  x 40 tbl </t>
  </si>
  <si>
    <t>42</t>
  </si>
  <si>
    <t>Lactobacillus rhamnosu, liof. do sp.zaw.doust fiol.zaw min 2 mld cfu pałeczek L.R X 50 fiolek</t>
  </si>
  <si>
    <t>43</t>
  </si>
  <si>
    <t xml:space="preserve">Lactulosum 7.5g/15ml sir 150ml </t>
  </si>
  <si>
    <t>44</t>
  </si>
  <si>
    <t>Levodopa 50mg+12.5mg benzerazyd x 100 tbl d/sp.zaw.doustm.</t>
  </si>
  <si>
    <t>45</t>
  </si>
  <si>
    <t>Lignocainum h/chlor 2% żel typ A 30g</t>
  </si>
  <si>
    <t>46</t>
  </si>
  <si>
    <t>Lignocainum h/chlor 2% żel typ U 30g</t>
  </si>
  <si>
    <t>47</t>
  </si>
  <si>
    <t>Liofilizat bakterii probiotycznych należących do 9 szczepow , dawkowanie 1 x dziennie x 10 kaps</t>
  </si>
  <si>
    <t>48</t>
  </si>
  <si>
    <t>Loratadyna 10 mg x 60 tabl.owl</t>
  </si>
  <si>
    <t>49</t>
  </si>
  <si>
    <t>Maść z vit.A o zawartosci min.800j.m/g wit.A x op. 20g</t>
  </si>
  <si>
    <t>50</t>
  </si>
  <si>
    <t>Mebeverini hydrochloridum 200mg x 30 kaps.o przedł.uwaln.</t>
  </si>
  <si>
    <t>51</t>
  </si>
  <si>
    <t>Metronidazol 250mg x 20 szt.</t>
  </si>
  <si>
    <t>52</t>
  </si>
  <si>
    <t>Metronidazol tabl.vag 500 mg x 10 szt</t>
  </si>
  <si>
    <t>53</t>
  </si>
  <si>
    <t>Metylprednizolonu octan inj. 0.04 g/1 ml x 1 szt.</t>
  </si>
  <si>
    <t>54</t>
  </si>
  <si>
    <t>Molsidomina WZF 2mg x 30 szt</t>
  </si>
  <si>
    <t>55</t>
  </si>
  <si>
    <t>Molsidomina WZF 4mg x 30 szt</t>
  </si>
  <si>
    <t>56</t>
  </si>
  <si>
    <t>Natrii dihydrophosphas, Natrii hydrophosphas płyn doodbyt. 150Ml X 1 flakon</t>
  </si>
  <si>
    <t>flakon</t>
  </si>
  <si>
    <t>57</t>
  </si>
  <si>
    <t>Neomycinum 0.5% maść do oczu 3g</t>
  </si>
  <si>
    <t>58</t>
  </si>
  <si>
    <t>Ofloxacinuml 0.3% (3mg/ml) krople do oczu 5 ml</t>
  </si>
  <si>
    <t>59</t>
  </si>
  <si>
    <t>Opatrunek hydrokoloidowy, jałowy, jednoraz. Uzytku do stos. Na rany ostre,przewlekle 10cm x 10cm extra thin x 1 szt.</t>
  </si>
  <si>
    <t>60</t>
  </si>
  <si>
    <t>Immunoglobulinum humanum hepatitidis B 200jm/1ml</t>
  </si>
  <si>
    <t>op.</t>
  </si>
  <si>
    <t xml:space="preserve">Immunoglobulina ludzka anty-rh0(d). Gamma anty-D 50 (roztwór do wstrzykiwań) </t>
  </si>
  <si>
    <t>Immunoglobulina ludzka anty-rh0(d) Gamma anty -D 150( roztwór do wstrzykiwań)</t>
  </si>
  <si>
    <t xml:space="preserve">Mofloksacyna 400 mg, 10 tabletek </t>
  </si>
  <si>
    <t xml:space="preserve">cholekalcyferol 50ug, 2000j.m vit D3, opakowanie po 60 tabl </t>
  </si>
  <si>
    <t>Cholekalcyferol 25ug, 1000j.m. Vit D3, opakowanie po 30 tabletek</t>
  </si>
  <si>
    <t xml:space="preserve">Gabapentinum 300mg, 100 kapsułek </t>
  </si>
  <si>
    <t>1 mld w kropli Lactobacillus rhamnosus; suplement diety , 5 ml opakowanie</t>
  </si>
  <si>
    <t>Dexpanthenol żel oczny 50mg/g, tuba 5g</t>
  </si>
  <si>
    <t>Donepezil hydrochloridum 10mg, 28 tabletek</t>
  </si>
  <si>
    <t>Mementini hydrochlorium 10mg, 56 tabletek</t>
  </si>
  <si>
    <t>Zolendronic Acid 4mg/5ml 1 fiolka</t>
  </si>
  <si>
    <t>Polstigminum 0,5mg/1ml , 6 ampułek po 1 ml</t>
  </si>
  <si>
    <t xml:space="preserve">Apiksaban 5 mg , 60tabletek </t>
  </si>
  <si>
    <t xml:space="preserve">Apiksaban 2,5 mg, 60 tabletek </t>
  </si>
  <si>
    <t>Ramipryl 10 x 28 tabl CENA 3,49 BRUTTO</t>
  </si>
  <si>
    <t>Ramipryl 5x28 tabl CENA 2,57 BRUTTO</t>
  </si>
  <si>
    <t>Ramipryl 2,5 x 28 tabl CENA 2,37 BRUTTO</t>
  </si>
  <si>
    <t>Amiodaroni Hydrochloridum 50mg/ml, 3 ml fiolka CENA 9,07 BRuTTO</t>
  </si>
  <si>
    <t>Amiodarone 200mg x 30 tabl CENA 16,62 BRUTTO</t>
  </si>
  <si>
    <t>Clopidogrel 75mg x28 tabl CENA 5,50 BRUTTO</t>
  </si>
  <si>
    <t>Opatrunek hydrokoloidowy, jałowy, jednoraz. Uzytku do stos. Na rany ostre,przewlekle15cm x 15cm extra thin x 1 szt.</t>
  </si>
  <si>
    <t>61</t>
  </si>
  <si>
    <t>Oxycodon tabl.o przedł. Dzialaniu 10 mg  x 60 szt</t>
  </si>
  <si>
    <t>62</t>
  </si>
  <si>
    <t>Oxycodon tabl.o przedł. Dzialaniu 20 mg  x 60 szt</t>
  </si>
  <si>
    <t>63</t>
  </si>
  <si>
    <t>Oxycodon tabl.o przedł. Dzialaniu 40 mg  x 60 szt</t>
  </si>
  <si>
    <t>64</t>
  </si>
  <si>
    <t>Oxycodon tabl.o przedł. Dzialaniu 5 mg x 60 szt</t>
  </si>
  <si>
    <t>65</t>
  </si>
  <si>
    <t>Oxycodon tabl.o przedł. Dzialaniu 80 mg  x 60 szt</t>
  </si>
  <si>
    <t>66</t>
  </si>
  <si>
    <t>Oxycodonamp. 10Mg/1ml po 2 ml x 10 amp</t>
  </si>
  <si>
    <t>67</t>
  </si>
  <si>
    <t>Parafini liq., vaselini albi maść 50g</t>
  </si>
  <si>
    <t>68</t>
  </si>
  <si>
    <t>Pentoksyfilina 600mg tbl. o przedłżonym uwaln. X 20 szt.</t>
  </si>
  <si>
    <t>69</t>
  </si>
  <si>
    <t>Pentoxyfilina prolon. 400 mg tbl. o przedłżonym uwaln. X 60 szt.</t>
  </si>
  <si>
    <t>70</t>
  </si>
  <si>
    <t>Perazyna 100 mg tabl. x 30 szt.</t>
  </si>
  <si>
    <t>71</t>
  </si>
  <si>
    <t>Phenobarbitalum supp 0.015 x 10 szt</t>
  </si>
  <si>
    <t>72</t>
  </si>
  <si>
    <t>phenybutazonum 250mg x 5 czopków</t>
  </si>
  <si>
    <t>73</t>
  </si>
  <si>
    <t>Polystyrene sulfonate A1.42g Na +/15g proszek 454g</t>
  </si>
  <si>
    <t>74</t>
  </si>
  <si>
    <t>Prednisonum 20mg x 20 tbl.</t>
  </si>
  <si>
    <t>75</t>
  </si>
  <si>
    <t>Promazin 100 mg tabl.draż x 60 szt.</t>
  </si>
  <si>
    <t>76</t>
  </si>
  <si>
    <t>Promazin 25 mg tabl.draż x 60 szt</t>
  </si>
  <si>
    <t>77</t>
  </si>
  <si>
    <t>Promazin 50 mg tabl.draż x 60 szt.</t>
  </si>
  <si>
    <t>78</t>
  </si>
  <si>
    <t>Propranolol 1mg/ml inj x 10 amp</t>
  </si>
  <si>
    <t>79</t>
  </si>
  <si>
    <t>Puder płynny 100g</t>
  </si>
  <si>
    <t>80</t>
  </si>
  <si>
    <t>Pyrazinamid  0.5 x 250 tabl.</t>
  </si>
  <si>
    <t>81</t>
  </si>
  <si>
    <t>Quinaprilum  10 mg x 30 tbl.powl.</t>
  </si>
  <si>
    <t>82</t>
  </si>
  <si>
    <t>Rifamipicyna TZF 0.3 x 100 kaps.twarde</t>
  </si>
  <si>
    <t>83</t>
  </si>
  <si>
    <t>Rifaximinum  granulat do.sp zaw.doust 0.2 g/ 10ml x 60 ml</t>
  </si>
  <si>
    <t>84</t>
  </si>
  <si>
    <t>Rifaximinum tabl.powl. 0.2g x 28 szt.</t>
  </si>
  <si>
    <t>85</t>
  </si>
  <si>
    <t>Roxitromycyna  150 mg tabl. x 10 szt</t>
  </si>
  <si>
    <t>86</t>
  </si>
  <si>
    <t>87</t>
  </si>
  <si>
    <t>Salbutamol inj. 0.5 mg/1 ml x 10 amp.</t>
  </si>
  <si>
    <t>88</t>
  </si>
  <si>
    <t>spiramycyna 3 mln j.m tabl.powl. X 10 szt.</t>
  </si>
  <si>
    <t>89</t>
  </si>
  <si>
    <t>Spironolactonum tabl.powl 100mg x 20 szt</t>
  </si>
  <si>
    <t>90</t>
  </si>
  <si>
    <t>Spironolactonum tabl.powl 25mg x 100 szt.</t>
  </si>
  <si>
    <t>91</t>
  </si>
  <si>
    <t>Streptokinaza, streptodronaza czopki doodb. X 6 szt</t>
  </si>
  <si>
    <t>92</t>
  </si>
  <si>
    <t>Suxamethonium inj. 200mg x 10 fiol.(liof)</t>
  </si>
  <si>
    <t>93</t>
  </si>
  <si>
    <t>Szczep.tężcowa adsorbowana, o zawartosci nie mniej niz 40j.m/0.5 ml toksoidu tężcowego, inj x 1 dawka /1 amp/</t>
  </si>
  <si>
    <t>94</t>
  </si>
  <si>
    <t>Talk, allantoina, cynk zasypka dla dzieci,dorosłych 100 g</t>
  </si>
  <si>
    <t>95</t>
  </si>
  <si>
    <t>Terlipressini acetas inj 1mg/8.5ml x 5 amp.</t>
  </si>
  <si>
    <t>96</t>
  </si>
  <si>
    <t>Theophyllinum 1.2mg/ml roztw.do inf. 250ml but.PE x 1 szt.</t>
  </si>
  <si>
    <t>97</t>
  </si>
  <si>
    <t>Theophyllinum 300mg x 50 tbl. o przedłuzonym uwalnian.</t>
  </si>
  <si>
    <t>98</t>
  </si>
  <si>
    <t>Theophyllinum inj 20mg/ml x 5 amp ,10ml roztw.d/wstrz.</t>
  </si>
  <si>
    <t>99</t>
  </si>
  <si>
    <t>Ticlopidine hydrochlor. 250mg x 60 szt.</t>
  </si>
  <si>
    <t>100</t>
  </si>
  <si>
    <t>101</t>
  </si>
  <si>
    <t>Tolperisoni tabl.powl  150mg x 30 szt.</t>
  </si>
  <si>
    <t>102</t>
  </si>
  <si>
    <t>Tolperisoni tabl.powl  50mg x 30 szt.</t>
  </si>
  <si>
    <t>103</t>
  </si>
  <si>
    <t>Tygecyklina proszek do sporz. Roztw. Do wstrzykiwan 50mg x 10 fiolek</t>
  </si>
  <si>
    <t>104</t>
  </si>
  <si>
    <t>Verapamil hydrochl. 120mg x 40 tabl.o przedłuzonym uwalnianiu</t>
  </si>
  <si>
    <t>105</t>
  </si>
  <si>
    <t>Vinillinum 100% spray 75 ml x 1 szt.</t>
  </si>
  <si>
    <t>106</t>
  </si>
  <si>
    <t>Vit B1 inj. 0,025g/1ml x 10amp</t>
  </si>
  <si>
    <t>107</t>
  </si>
  <si>
    <t>108</t>
  </si>
  <si>
    <t>Vit.A  50 000j.m/1ml krople 10ml</t>
  </si>
  <si>
    <t>Vit.A+E  30 000j.m+70mg x 30 kaps.</t>
  </si>
  <si>
    <t>Vit.B 6  50mg x 50 szt.</t>
  </si>
  <si>
    <t>Vit.B1  25mg x 50 szt.</t>
  </si>
  <si>
    <t>Vit.D3 krople doustne 15 000j.m/ml po 10 ml</t>
  </si>
  <si>
    <t>Vit.PP  200mg x 20 tbl</t>
  </si>
  <si>
    <t>Woda utleniona 3% roztw. 1000 ml</t>
  </si>
  <si>
    <t xml:space="preserve">Influenzae vaccinum inj sc/im zaw.0.5ml  X 1 amp-strz </t>
  </si>
  <si>
    <t>Thiopental 0,5g inj x 50 fiolka /wymagane aby dawka 0.5 i1.0 byly jednego producenta/</t>
  </si>
  <si>
    <t>Thiopental 1,0 g inj x 50 fiolka /wymagane aby dawka 0.5 i1.0 byly jednego producenta/</t>
  </si>
  <si>
    <t>Dieta kompletna, hiperkaloryczna, bezresztkowa, bezglutenowa,bez laktozy płyn w op.typu Pack 1000 ml x 1 szt</t>
  </si>
  <si>
    <t>Dieta kompletna, hiperkaloryczna, bezresztkowa bezglutenowa,bez laktozy płyn  butelka 500 ml x 1 szt</t>
  </si>
  <si>
    <t>Dieta kompletna, normokaloryczna, bezresztkowa bezglutenowa,bez laktozy,osmolarnosc płyn w op.typu Pack 1000 ml x 1 szt</t>
  </si>
  <si>
    <t>Dieta kompletna, normokaloryczna, bezresztkowa bezglutenowa,bez laktozy, płyn  500 ml x 1 szt</t>
  </si>
  <si>
    <t xml:space="preserve">Dieta kompletna normalizujaca glikemie normokaloryczna, bogatoresztkowa bezglutenowa,bez laktozy,  płyn w op.typu Pack 1000 ml x 1 szt </t>
  </si>
  <si>
    <t>Dieta peptydowa, normokaloryczna, bezresztkowa, bezglutenowa, bez laktozy,tłuszcze MCT płyn butelka 500 ml x 1 szt</t>
  </si>
  <si>
    <t>Dieta peptydowa, normokaloryczna, bezresztkowa, bezglutenowa, bez laktozy, płyn tłuszcze MCT   op.typu Pack 1000 ml x 1 szt</t>
  </si>
  <si>
    <t>Dieta wspomagająca leczenie ran, kompletna, normokaloryczna, bogatoresztkowa, bezglutenowa, bez laktozy, kazeina, tłuszcze MCT płyn op.typu Pack 1000 ml x 1 szt</t>
  </si>
  <si>
    <t>Dieta wysokobiałkowa, bogatoresztkowa,kompletna, hiperkaloryczna,  bezglutenowa,bez laktozy, tłuszcze LCT płyn w op.typu Pack500 ml x 1 szt</t>
  </si>
  <si>
    <t>Dietawysokobiałkowa, kompletna, hiperkaloryczna, bezresztkowa, bezglutenowa,bez laktozy płyn w op.typu Pack 1000 ml x 1 szt</t>
  </si>
  <si>
    <t>Dieta wysokobiałkowa /200g białka/ w proszku opakowanie 225g</t>
  </si>
  <si>
    <t>Ampicillin 1.0 g inj subst.sucha x 1 fiolka</t>
  </si>
  <si>
    <t>Atenolol 0,025 x 60 tb</t>
  </si>
  <si>
    <t>Atenolol 0,050 x 30 tb</t>
  </si>
  <si>
    <t>Drotaverine hydrochloride 0,040 x 20 tb</t>
  </si>
  <si>
    <t>Drotaverine hydrochloride 0,080 x 20 tb</t>
  </si>
  <si>
    <t>Drotaverine hydrochloride inj 0,04/2ml x 5 amp</t>
  </si>
  <si>
    <t>Isosorbite mononitrate tb 0,04 x 30 tabl.powl.</t>
  </si>
  <si>
    <t>Isosorbite mononitrate tb powl. 0,01 x 60</t>
  </si>
  <si>
    <t>Isosorbite mononitrate tb powl. 0,02 x 60</t>
  </si>
  <si>
    <t>Isosorbite mononitrate tb Ret 0,06 x 30</t>
  </si>
  <si>
    <t>Isosorbite mononitrate tb Ret 0,1 x 30</t>
  </si>
  <si>
    <t>Natrii valproas 200 mg+Acidum Valproicum 87mg tbl.o przedł.uwaln. X 30 szt.</t>
  </si>
  <si>
    <t>Natrii valproas 333mg + Acidum Valproicum 145mg tbl.o przedł.uwaln. X 30 szt.</t>
  </si>
  <si>
    <t>Tranexamic acid inj 0,5g/5ml x 5</t>
  </si>
  <si>
    <t>Traneksamowy kwas tb 0,5g x 20 tabl.powl.</t>
  </si>
  <si>
    <r>
      <t>Kolagenowa, jałowa gąbka 0.5cm 10cm x 10cm (kolagen typu I 5% i typu II 95% pochodzacy z włókien wołowych) zawierajaca 130mg gentamycyny ( 200mg siarczanu gentamycyny) x 1 sztuka</t>
    </r>
    <r>
      <rPr>
        <b/>
        <sz val="9"/>
        <color indexed="8"/>
        <rFont val="Calibri"/>
        <family val="2"/>
      </rPr>
      <t xml:space="preserve"> rejestracja jako LEK do wglądu</t>
    </r>
  </si>
  <si>
    <t>Amlodypina   5 mg x 30 tabl.</t>
  </si>
  <si>
    <t>Amlodypina 10 mg x  30 tabl.</t>
  </si>
  <si>
    <t>Bisoprololi fumaras 2,5 mg x 30 tb powl.</t>
  </si>
  <si>
    <t>Bisoprololi fumaras 5 mg tbl.powl. X 30 szt.</t>
  </si>
  <si>
    <t>Deksketoprofen roztw do wstrz  inj 50 mg/2ml x 5 amp w opakowaniu</t>
  </si>
  <si>
    <t>Diclofenac  50mg x 10 czopków doodbyt.</t>
  </si>
  <si>
    <t>Diclofenac 50, 50mg x 50 tbl.dojelitowych</t>
  </si>
  <si>
    <t xml:space="preserve">Diclofenacum  tabl. powl.o przedł.uwalnianiu 0,1 x 20 szt. </t>
  </si>
  <si>
    <t>Donepezil 10 mg x 28 tabl.powlekanych</t>
  </si>
  <si>
    <t>Enalaprili maleas   5 mg x 60 tbl.powl</t>
  </si>
  <si>
    <t>Enalaprili maleas 10 mg x 60 tblpowl</t>
  </si>
  <si>
    <t>Enalaprili maleas 20 mg x 60 tblpowl</t>
  </si>
  <si>
    <t>Furaginum tabl 0,05 g x 30 tabl</t>
  </si>
  <si>
    <t>Heparinum natricum  8.5mg/g (1000j.m/g) żel 50g</t>
  </si>
  <si>
    <t>Imipenem/cilastatyna 500mg + 500mg a 20 ml x 10 fiolek</t>
  </si>
  <si>
    <t>Ketoprofen żel 2,5% 50g</t>
  </si>
  <si>
    <t>Levofloksacyna inj 0.5g x 10 tabl.powl.</t>
  </si>
  <si>
    <t>Levothyroxinum natricum   25mcg x 50 tbl.</t>
  </si>
  <si>
    <t>Levothyroxinum natricum   50mcg x 50 tbl.</t>
  </si>
  <si>
    <t>Levothyroxinum natricum   75mcg x 50 tbl.</t>
  </si>
  <si>
    <t>Levothyroxinum natricum 100mcg x 50tbl.</t>
  </si>
  <si>
    <t>Losartan 0,05g x 28 tabl.powl</t>
  </si>
  <si>
    <t>Nebivololum 5 mg x 28 szt.</t>
  </si>
  <si>
    <t>Nimesulid 0,1proszek do sporz.zawiesiny doustnej x 30 saszetek a 2g</t>
  </si>
  <si>
    <t>Olanzapina 10mg x 30 szt</t>
  </si>
  <si>
    <t>Olanzapina 5mg  x 30 szt</t>
  </si>
  <si>
    <t>Pancreatyna /enzymy trzustkowe/ 10000j x 50 caps</t>
  </si>
  <si>
    <t>Paracetamol 1,0 inj/100ml x 10 fiolek</t>
  </si>
  <si>
    <t>Paracetamol 500 mg tbl. X1000 szt.</t>
  </si>
  <si>
    <t>progesteron tabl vag 0.05g x 30 szt</t>
  </si>
  <si>
    <t>progesteron tabl vag 0,1 g x 30 szt</t>
  </si>
  <si>
    <t>progesteron tabl. podjezykowe 0,05 x 30 szt</t>
  </si>
  <si>
    <t>Risperidon tabl.powl. 1 mg x 20 szt</t>
  </si>
  <si>
    <t>Risperidon tabl.powl. 2 mg x 20 szt</t>
  </si>
  <si>
    <t>Risperidon tabl.powl. 3 mg x 20 szt</t>
  </si>
  <si>
    <t>Risperidon tabl.powl. 4 mg x 20 szt</t>
  </si>
  <si>
    <t>Rywastygmina  3 mg  x 28 kaps.twardych</t>
  </si>
  <si>
    <t>PAKIET nr 11 - Leki różne</t>
  </si>
  <si>
    <t>Rywastygmina  4.5 mg x 28 kaps.twardych</t>
  </si>
  <si>
    <t>Rywastygmina 1.5 mg x 28 kaps.twardych</t>
  </si>
  <si>
    <t>Sertalinum 0,05g x 28 tb powl.</t>
  </si>
  <si>
    <t>Simeticonum 40 mg x 100 kaps.</t>
  </si>
  <si>
    <t>Simeticonum krople doustne 40mg/ml 30 ml</t>
  </si>
  <si>
    <t>Telmisartan 0,04 x 28 tabl.</t>
  </si>
  <si>
    <t>Telmisartan 0,08 x 28 tabl.</t>
  </si>
  <si>
    <t>Terbinafina tabl 250 x 28 szt</t>
  </si>
  <si>
    <t>Torasemide tb 0,005 x 30 szt</t>
  </si>
  <si>
    <t>Torasemide tb 0,01 x 30 szt</t>
  </si>
  <si>
    <t>Torasemide inj 5mg/ml x 5 amp po 4 ml w opakowaniu</t>
  </si>
  <si>
    <t>Pantoprazol 20 mg tabl. powlekane x 28 szt</t>
  </si>
  <si>
    <t>Pantoprazol 40 mg tabl. powlekane x 28 szt</t>
  </si>
  <si>
    <t>Ceftazidinum 1g subst.sucha x 1 fiolka trawlosc do 24 godzin p rozpuszczeniu</t>
  </si>
  <si>
    <t>Acetylosalicylic acid tab.powl. dojelit. 0,075 x 60 szt.</t>
  </si>
  <si>
    <r>
      <t xml:space="preserve">Amoxicillin + Clavulanic acid  inj 1,2g x  </t>
    </r>
    <r>
      <rPr>
        <b/>
        <sz val="10"/>
        <color indexed="8"/>
        <rFont val="Calibri"/>
        <family val="2"/>
      </rPr>
      <t xml:space="preserve">op = 5 fiolek  </t>
    </r>
  </si>
  <si>
    <t>Acetylosalicylic acid tab.powl. dojelit. 0,150 x 60 szt.</t>
  </si>
  <si>
    <t>Aciclovir 0,8g x 30 tabl</t>
  </si>
  <si>
    <t xml:space="preserve">Atorvastatin 0,010 x 30 tb </t>
  </si>
  <si>
    <t xml:space="preserve">Atorvastatin 0,020 x 30 tb </t>
  </si>
  <si>
    <t xml:space="preserve">Atorvastatin 0,040 x 30 tb </t>
  </si>
  <si>
    <t>Betahistini dihydrochloridum 0,008 x 30 tb.</t>
  </si>
  <si>
    <t>Betahistini dihydrochloridum 0,016 x 30 tb.</t>
  </si>
  <si>
    <t>Betahistini dihydrochloridum 0,024 x 30 tb</t>
  </si>
  <si>
    <t>Cefuroxim tabl powl. 0,5 g x 10 szt</t>
  </si>
  <si>
    <t>Ciprofloxacin tabl.powl. 0,500 x 10 szt.</t>
  </si>
  <si>
    <t>Clarithromycinum tabl. Powl. 500 mg x 14 szt</t>
  </si>
  <si>
    <t>Dopaminum h/chlor 4% 200mg/5ml inj x 10 amp</t>
  </si>
  <si>
    <t>Ephedrinum h/chlor 25mg/1 ml inj x 10 amp</t>
  </si>
  <si>
    <t>Eplerenon 0,05g tabl powl x 30 szt</t>
  </si>
  <si>
    <t>Fluconazole 0,05g x 14 sztuk</t>
  </si>
  <si>
    <t>Fluconazole 0,1g x 28  sztuk</t>
  </si>
  <si>
    <t>Formoterol fumaras 12mcg/dawke proszek do inh w kaps 60 szt +inhalator w op</t>
  </si>
  <si>
    <t xml:space="preserve">Norepinephrine 4mg/4 ml inj x 5 amp </t>
  </si>
  <si>
    <t xml:space="preserve">Papaverinum h/chlor WZF 20mg/ml 2 ml inj x 10 szt </t>
  </si>
  <si>
    <t>Paracetamol 0,325 + Tramadol 0,0375 tabl x 60 tabl.powl.</t>
  </si>
  <si>
    <t>Paracetamol 0,650 + Tramadol 0,075 tabl x 60 tabl.powl.</t>
  </si>
  <si>
    <t>Propofol 1% emulsja do wstrz/inj 10mg/1 ml fiolka po 20 ml x 5 szt w op</t>
  </si>
  <si>
    <t>Ranitydyna 150 mg x 60 tabl.</t>
  </si>
  <si>
    <t>Ranitydyna inj doż. 0,05% 0,5mg/ml x 100 ml polietylen x 1 szt</t>
  </si>
  <si>
    <t>Simvastatin 20 mg x 28 tb powl.</t>
  </si>
  <si>
    <t>Simvastatin 40 mg x 28 tb powl.</t>
  </si>
  <si>
    <t>Sulfametoksazol, trimetoprim 480 480/5 ml inj x 10 amp</t>
  </si>
  <si>
    <t>Tramadol 200 mg tabl o przedł uwalnianiu x 30 szt</t>
  </si>
  <si>
    <t>Valsartan 160 x 28  tabl.powl.</t>
  </si>
  <si>
    <t xml:space="preserve">Voriconazolum proszek do sporządzania roztworu do infuzji 200 mg op x 1 fiol. </t>
  </si>
  <si>
    <t>Acenocumarol tabl. 4 mg x 60 szt.</t>
  </si>
  <si>
    <t>Acetylosalicylic acid tabl.  0,3 x 20 szt</t>
  </si>
  <si>
    <t>Amikacin gtt. Opht. 0,3% 5 ml w op.</t>
  </si>
  <si>
    <t>Amikacin sulfate inj. 0,250 / 2 ml x 1 amp</t>
  </si>
  <si>
    <t>Amikacin sulfate inj. 0,500 / 2 ml x 1 amp</t>
  </si>
  <si>
    <t>Aqua Pro inj. 10 ml x 100 amp w op</t>
  </si>
  <si>
    <t>Baclofen tab. 0,01x50 szt</t>
  </si>
  <si>
    <t>Baclofen tab. 0,025x50 szt</t>
  </si>
  <si>
    <t>Carvedilol tabl powl.  6,25 x  30 szt</t>
  </si>
  <si>
    <t>Carvedilol tabl.powl.  12,5 x 30  szt</t>
  </si>
  <si>
    <t>Carvedilol tabl.powl.  25 x 30 szt</t>
  </si>
  <si>
    <t>Ciprofloxacin tabl.powl. 0,250 x 10 szt.</t>
  </si>
  <si>
    <t>Digoxin inj. 0,5mg/2ml x 5 amp</t>
  </si>
  <si>
    <t>Digoxin tab. 0,25 mg x 30 szt</t>
  </si>
  <si>
    <t>Digoxin tab. 0,l mg x 30 szt</t>
  </si>
  <si>
    <t xml:space="preserve">Furosemidum inj. 0,02/2ml x 50 amp.             </t>
  </si>
  <si>
    <t>Furosemidum tab. 0,040 x 30 szt.</t>
  </si>
  <si>
    <t>Gentamycin gutt opht 0,3% 5 ml</t>
  </si>
  <si>
    <t>Glimepiryd 0,001 x 30 tb</t>
  </si>
  <si>
    <t>Glimepiryd 0,002 x 30 tb</t>
  </si>
  <si>
    <t>Glimepiryd 0,003 x 30 tb</t>
  </si>
  <si>
    <t>Glimepiryd 0,004 x 30 tb</t>
  </si>
  <si>
    <t>Kalium chloratum 15% 150mg/ml, 10 ml x 50 amp.</t>
  </si>
  <si>
    <t>Lignocainum hydrochlor. 1% inj. 0,02/2ml x 10 amp</t>
  </si>
  <si>
    <t>Lignocainum hydrochlor. 1% inj. 0,2/20ml x 5 amp</t>
  </si>
  <si>
    <t>Lignocainum hydrochlor. 2% inj. 0,04/20ml x 5 amp</t>
  </si>
  <si>
    <t>Metamizolum natrium tabl. 0,500 x 12 szt</t>
  </si>
  <si>
    <t>Metoclopramidum 0,5% inj. 0,01/2 ml x 5 amp</t>
  </si>
  <si>
    <t>Metoclopramidum tabl. 0,01 x 50 szt</t>
  </si>
  <si>
    <t>Metoprolol bursztynian  tabl. o przedłuzonym uwalnianiu subst. 47,5mg x 28 szt.</t>
  </si>
  <si>
    <t>Metoprolol bursztynian  tabl. o przedłuzonym uwalnianiu subst. 95mg x 28 szt.</t>
  </si>
  <si>
    <r>
      <t xml:space="preserve">Amoxicillin + Clavulanic acid tabl.  0,625g x </t>
    </r>
    <r>
      <rPr>
        <b/>
        <sz val="10"/>
        <rFont val="Calibri"/>
        <family val="2"/>
      </rPr>
      <t>21 szt.</t>
    </r>
  </si>
  <si>
    <r>
      <t xml:space="preserve">Amoxicillin + Clavulanic acid tb 1,0g x </t>
    </r>
    <r>
      <rPr>
        <b/>
        <sz val="10"/>
        <rFont val="Calibri"/>
        <family val="2"/>
      </rPr>
      <t>14 tabl.</t>
    </r>
  </si>
  <si>
    <t>Metoprolol bursztynian  tabl. o przedłuzonym uwalnianiu subst.23,5mg x 28 szt.</t>
  </si>
  <si>
    <t>Metoprolol tabl. 0,05 x 30 szt.</t>
  </si>
  <si>
    <t>Metronidazol 0,5% lOOml x 1 sztuka  r-r do inf.</t>
  </si>
  <si>
    <t>Midazolam amp. 0,005/5 ml x 10  amp</t>
  </si>
  <si>
    <t>Midazolam amp. 0,015/3 ml x 5 amp</t>
  </si>
  <si>
    <t>Midazolam amp. 0,005/ ml x 10 amp</t>
  </si>
  <si>
    <t>Midazolam amp. 0,05/10 ml x 5 amp</t>
  </si>
  <si>
    <t>Morphini sulfas 0,1% Spinal 1mg/ml a 2 ml po 10 amp w op.</t>
  </si>
  <si>
    <t>Natrium bicarbonicum 8,4%/20ml x 10 amp</t>
  </si>
  <si>
    <t>Natrium chloratum inj 0,9%/5ml x 100 amp</t>
  </si>
  <si>
    <t>Natrium chloratum inj 0,9%/l0 ml x 100 amp</t>
  </si>
  <si>
    <t>Natrium chloratum inj 10%/l0 ml x 100 amp</t>
  </si>
  <si>
    <t>Omeprazol kaps 0,02 x 28 szt</t>
  </si>
  <si>
    <t>Omeprazol kaps 0,04 x 28 szt</t>
  </si>
  <si>
    <t>Opipramoli dihydrochloridum draż 0,05 x 20 szt</t>
  </si>
  <si>
    <t>Phytomenadionum tabl. 0,01 x30 szt</t>
  </si>
  <si>
    <t>Piracetam 20%  amp. 1,0 / 5 ml x 12 szt.</t>
  </si>
  <si>
    <t>Piracetam 20% inj. iv. 12 g / 60 ml x 1 szt.</t>
  </si>
  <si>
    <t>Piracetam 33% 125 ml płyn</t>
  </si>
  <si>
    <t>Piracetam tabl. powl. 0,8 x 60 szt.</t>
  </si>
  <si>
    <t>Piracetam tabl.powl. 1,2 x 60 szt.</t>
  </si>
  <si>
    <t>Propafenon tabl. 0,15x60 szt</t>
  </si>
  <si>
    <t>Salicylamidum 0.3g, rutosidum 0.005g, acidum ascorbicum 0.1g draż x20 szt</t>
  </si>
  <si>
    <t>Sulfacetamidum gutt. opht. 10% 0,5 ml x 12 szt</t>
  </si>
  <si>
    <t>Sulfametoxazolum,trimetoprym tab. 480 x 20 szt.</t>
  </si>
  <si>
    <t>Sulfametoxazolum,trimetoprym tab. 960 x 10 szt.</t>
  </si>
  <si>
    <t>Tramadol caps. 0,05 x20 szt</t>
  </si>
  <si>
    <t>Tramadol retard. 0,1 tabl. X 30 szt</t>
  </si>
  <si>
    <t xml:space="preserve">Ciprofloxacinum 400mg/200 ml x 1 worek </t>
  </si>
  <si>
    <t>Ciprofloxacinum 1 % 10mg/ml koncentrat do sporządzania roztworu do infuzji x 10 fiolek po 20 ml</t>
  </si>
  <si>
    <t>Trimebutinum tab. powl. 0,1 x 100 szt</t>
  </si>
  <si>
    <t xml:space="preserve">Produkt </t>
  </si>
  <si>
    <t>Bupivacaine hydrochloridum WZF Spinal Heavy 0,5% inj.5mg/1ml 4ml  x 5 szt.  opakowanie stanowia jalowe amp.</t>
  </si>
  <si>
    <t xml:space="preserve">Cetryzyna tab.powl 0,01 x 30 szt.           </t>
  </si>
  <si>
    <t xml:space="preserve">Ramipril tb 2,5 x 28 tabl                                       </t>
  </si>
  <si>
    <t xml:space="preserve">Ramipril tb 0,005 x 28 tabl                                   </t>
  </si>
  <si>
    <t xml:space="preserve">Ramipril tb 0,010 x 28 tabl                                   </t>
  </si>
  <si>
    <t xml:space="preserve">Tramadol gutte 0,1/1 ml a 96 ml        *                             </t>
  </si>
  <si>
    <t>Pentoxifiline amp. 0,3/15ml x 10 amp</t>
  </si>
  <si>
    <t xml:space="preserve">Esomeprazol 40mg x 10 fiolek </t>
  </si>
  <si>
    <t xml:space="preserve">Nadroparinum calcicum inj. 47.500 j.m. anty Xa/5,0 ml x  10 (wielodawkowych) + Mini-Spike Plus V x 10 + strzykawki z igłami (tzw. tuberkulinówki) x 100 </t>
  </si>
  <si>
    <t>fiolka - 5ml / op. =10 fiolek</t>
  </si>
  <si>
    <t>Methylergometrini maleas 0,2 mg/ ml x 6 amp</t>
  </si>
  <si>
    <t>Verapamil 0,005/2ml x 5 amp</t>
  </si>
  <si>
    <t xml:space="preserve">Polhumin R  wkład  300 jm/3ml x 5 inj                                   </t>
  </si>
  <si>
    <t xml:space="preserve">Polhumin N   wkład 300 jm/3ml x 5 inj         </t>
  </si>
  <si>
    <t xml:space="preserve">Polhumin Mix 3 wkład  300 jm/3ml x 5 inj             </t>
  </si>
  <si>
    <t>Actrapid 300j/3ml x 5 wkładow inj</t>
  </si>
  <si>
    <t>Insulatard N 300j/3ml x 5 wkładow inj</t>
  </si>
  <si>
    <t>Mixtard 30 300j/3ml x 5 wkładow inj</t>
  </si>
  <si>
    <t>Humulina R 300j/3ml x 5   wkladow inj</t>
  </si>
  <si>
    <t>Humulina N 300j/3ml x 5 wkladow  inj</t>
  </si>
  <si>
    <t>Humulina M 3 300j/3ml x 5  wkladow inj</t>
  </si>
  <si>
    <t>Humalog Mix 25 300j/3ml x 5 wkladow  inj</t>
  </si>
  <si>
    <t>Humalog Mix 50 300j/3ml x 5 wkladow  inj</t>
  </si>
  <si>
    <t>Ondansetron 0,004 x 10 tb</t>
  </si>
  <si>
    <t>Ondansetron  0,008 x 10 tb</t>
  </si>
  <si>
    <t>Ondansetron 2mg/ml -2 ml x 5 amp do podania iv</t>
  </si>
  <si>
    <t>Apidra solostar rozt we wstrzykiwaczu 300jm/3ml x 5  szt</t>
  </si>
  <si>
    <t xml:space="preserve">Insuman rapid  solostar rozt we wstrzykiwaczu 100jm/1m- 3 ml x 5 </t>
  </si>
  <si>
    <t>Insuman basal solostar rozt we wstrzykiwaczu 100jm/1ml-3ml x 5</t>
  </si>
  <si>
    <t xml:space="preserve">Insuman comb solostar rozt we wstrzykiwaczu 25/75/100jm/1ml-3ml x 5 </t>
  </si>
  <si>
    <t>Lantus solostar rozt we wstrzykiwaczu 300jm/3ml x 5 szt</t>
  </si>
  <si>
    <t xml:space="preserve">Cefazolinum 1g x 1 </t>
  </si>
  <si>
    <t>Ceftriaxon inj 1g x 1 fiolka</t>
  </si>
  <si>
    <t>Cefotaksym inj dozylnie subst.sucha 1g x 1 fiolka</t>
  </si>
  <si>
    <t>Sugammadeks rozwtor do wstrzykiwania
0,2g/2ml x 10 fiolek</t>
  </si>
  <si>
    <t>Op.</t>
  </si>
  <si>
    <t xml:space="preserve">szt. </t>
  </si>
  <si>
    <r>
      <rPr>
        <b/>
        <sz val="8"/>
        <color indexed="8"/>
        <rFont val="Calibri"/>
        <family val="2"/>
      </rPr>
      <t>WARTOŚĆ OGÓLNA BRUTTO</t>
    </r>
    <r>
      <rPr>
        <sz val="11"/>
        <color indexed="8"/>
        <rFont val="Calibri"/>
        <family val="2"/>
      </rPr>
      <t xml:space="preserve">                                              </t>
    </r>
    <r>
      <rPr>
        <sz val="5"/>
        <color indexed="8"/>
        <rFont val="Calibri"/>
        <family val="2"/>
      </rPr>
      <t>(wartość ogólna netto + kwota podatku )</t>
    </r>
  </si>
  <si>
    <t>Atozyban koncent. Do sporz roztw do infuzji 7,5mg /ml a 5 ml fiolka</t>
  </si>
  <si>
    <t>Amp.</t>
  </si>
  <si>
    <t>Dinoprostonum zel dopochwowy 0.5mg/3g  strzykawka</t>
  </si>
  <si>
    <t>Sevofluranum płyn wziewny do znieczul.ogóln. 250ml ,but.z nakretka Quick-Fil MarkII + 4szt parowników do wypożyczenia</t>
  </si>
  <si>
    <t>4 - składnikowy koncentrat czynników krzepnięcia zespołu protrombiny (PCC) o zbalansowanym składzie -   Zestaw czynników krzepnięcia zależny od witaminy K  - FII - 280- 790, FVII - 180- 480, F IX - 500, F X - 360 -600, białko inhibitorowe C - 260-620, białko inhibitorowe S 240 - 640</t>
  </si>
  <si>
    <t xml:space="preserve">Fiolka                     500 j.m. </t>
  </si>
  <si>
    <t>Załącznik nr 5 do SIWZ</t>
  </si>
  <si>
    <t>........................................................................</t>
  </si>
  <si>
    <t>lp</t>
  </si>
  <si>
    <t>Produkt</t>
  </si>
  <si>
    <t>Produkt równoważny</t>
  </si>
  <si>
    <t>jednostka miary</t>
  </si>
  <si>
    <t>ilość na rok</t>
  </si>
  <si>
    <t>cena jednostkowa netto</t>
  </si>
  <si>
    <t>stawka vat %</t>
  </si>
  <si>
    <t>kwota vat</t>
  </si>
  <si>
    <t>cena jednostkowa brutto</t>
  </si>
  <si>
    <t>wartość ogólna netto</t>
  </si>
  <si>
    <t>kwota podatku</t>
  </si>
  <si>
    <t>wartość ogólna brutto</t>
  </si>
  <si>
    <t>Amlodypine 0,005 Perindopril 0,005 tabl x 90</t>
  </si>
  <si>
    <t>op</t>
  </si>
  <si>
    <t>Amlodypine 0,005 Perindopril 0,01 tabl x 90</t>
  </si>
  <si>
    <t>Amlodypine 0,01 Perindopril 0,005 tabl x 90</t>
  </si>
  <si>
    <t>Amlodypine 0,01 Perindopril 0,01 tabl x 90</t>
  </si>
  <si>
    <t>Glicliazyde MR (o zmodyfikowanym uwalnianiu) tabl.powl. 0,06  X 60 szt</t>
  </si>
  <si>
    <t>Indapamidum SR (o zmodyfikowanym uwalnianiu) tabl powl . 1,5mg x 90</t>
  </si>
  <si>
    <t>Indapamine 0,000625 Perindopril 0,0025 tabl x 90</t>
  </si>
  <si>
    <t>Indapamine 0,00125 Perindopril 0,005 tabl x 90</t>
  </si>
  <si>
    <t>Perindopril 10 mg tb x90</t>
  </si>
  <si>
    <t>Perindopril 5mg tabl. x 90</t>
  </si>
  <si>
    <t>Tianepine tabl 12,5 mg x 90 szt.</t>
  </si>
  <si>
    <t>Trimetazidine MR(o zmodyfikowanym uwalnianiu) tabl. 35 mg x 90</t>
  </si>
  <si>
    <t>WARTOŚĆ OGÓLNA NETTO</t>
  </si>
  <si>
    <t xml:space="preserve">Kwota podatku </t>
  </si>
  <si>
    <r>
      <t>WARTOŚĆ OGÓLNA BRUTTO</t>
    </r>
    <r>
      <rPr>
        <sz val="9"/>
        <rFont val="Calibri"/>
        <family val="2"/>
      </rPr>
      <t xml:space="preserve">                                          </t>
    </r>
    <r>
      <rPr>
        <sz val="8"/>
        <rFont val="Calibri"/>
        <family val="2"/>
      </rPr>
      <t xml:space="preserve">    </t>
    </r>
    <r>
      <rPr>
        <sz val="8"/>
        <color indexed="8"/>
        <rFont val="Calibri"/>
        <family val="2"/>
      </rPr>
      <t>(wartość ogólna netto + kwota podatku )</t>
    </r>
  </si>
  <si>
    <t>PAKIET nr 2 -  Płyny i żywienie</t>
  </si>
  <si>
    <t xml:space="preserve">Dwukomorowy worek do żywienia pozajelitowego do podawania centralnie, zawierający aminokwasy, elektrolity i glukozę. Zawartość azotu 8,3g i energia niebiałkowa 700kcal, pojemność 1000 ml.  </t>
  </si>
  <si>
    <t>sztuk</t>
  </si>
  <si>
    <t>Deksrtan inj.10% 500ml śr.masa cz 40 tyś x 1 worek</t>
  </si>
  <si>
    <t>Deksrtan inj.6% roztw.500ml  śr masa cz  70 tyś  x 1 worek</t>
  </si>
  <si>
    <t>Sol. Ringeri, roztw. do podania iv 500ml x 1 sztuka. butelka PE stojąca z dwoma niezależnymi, równej wielkości i średnicy portami , niewymagajacymi dezynfekcji</t>
  </si>
  <si>
    <t xml:space="preserve">Emulsja tłuszczowa do żywienia pozajelitowego 10%, iv MCT/LCT zawierająca olej sojowy, olej kokosowy, witaminę E, 500ml, x 1 butelka </t>
  </si>
  <si>
    <t xml:space="preserve">Emulsja tłuszczowa do żywienia pozajelitowego 20%, iv MCT/LCT zawierająca olej sojowy, olej kokosowy, witaminę E, 500ml, x 1 butelka szklana </t>
  </si>
  <si>
    <t xml:space="preserve">Glucosum inj.  roztwór do podania iv 10% 500ml x 1 sztuka  butelka PE stojąca z dwoma niezależnymi, równej wielkości i średnicy portami niewymagajacymi dezynfekcji </t>
  </si>
  <si>
    <t xml:space="preserve">Glucosum inj.roztwór do podania iv 10% 250ml x 1worek </t>
  </si>
  <si>
    <t xml:space="preserve">Glucosum inj.roztwór do podania iv 5% 250ml x 1 szt  butelka PE stojąca z dwoma niezależnymi, równej wielkości i średnicy portami niewymagajacymi dezynfekcji </t>
  </si>
  <si>
    <t xml:space="preserve">Glucosum inj.roztwór do podania iv 5% 500ml x 1 szt  butelka PE butelka stojąca z dwoma niezależnymi, równej wielkości i średnicy portami niewymagajacymi dezynfekcji </t>
  </si>
  <si>
    <t xml:space="preserve">Hydroksyetylowana skrobia 6% (130/042) w pelni zbilansowanym roztworze elektrolitow /Na,Cl,Mg/ jabłczanow. Roztwór izotoniczny o fizjologicznej osmolarności osocza (280-300 mOsm/1), do podania iv 6% 500ml x 1 szt  butelka PE butelka stojąca z dwoma niezależnymi, równej wielkości i średnicy portami niewymagajacymi dezynfekcji </t>
  </si>
  <si>
    <t xml:space="preserve">Hydroksyetylowana skrobia 10% (130/042) w pelni zbilansowanym roztworze elektrolitow /Na,Cl,Mg/ jabłczanow. Roztwór izotoniczny o fizjologicznej osmolarności osocza (280-300 mOsm/1), do podania iv 10% 500ml x 1 szt  butelka PE butelka stojąca z dwoma niezależnymi, równej wielkości i średnicy portami niewymagajacymi dezynfekcji </t>
  </si>
  <si>
    <t xml:space="preserve">Koloidalny środek osoczozastępczy zawierający 4% zmodyfikowana żelatynę w pełni zbilansowanym roztworze elektrolitów, r-r do podania iv 5% 500ml x 1 szt  butelka PE butelka wolnostojąca z dwom niezależnymi, równej wielkości i średnicy portami 
niewymagajacymi dezynfekcji </t>
  </si>
  <si>
    <t xml:space="preserve">Mannitol 15% 100ml inj x 1 worek </t>
  </si>
  <si>
    <t>Natrium chloratum 0,9% a 1 l worki .iv x 1 szt.</t>
  </si>
  <si>
    <t>Natrium chloratum 0,9% a 3 l worki . x 1 szt.</t>
  </si>
  <si>
    <t xml:space="preserve">Natrium chloratum 0,9%, roztwór do podania iv 100ml x 1 szt  butelka PE wolnostojąca z dwoma niezależnymi, równej wielkości i średnicy portami niewymagajacymi dezynfekcji </t>
  </si>
  <si>
    <t xml:space="preserve">Natrium chloratum 0,9%, roztwór do podania iv 250ml x 1 szt  butelka PE wolnostojąca z dwoma niezależnymi, równej wielkości i średnicy portami niewymagajacymi dezynfekcji </t>
  </si>
  <si>
    <t xml:space="preserve">Natrium chloratum 0,9%, roztwór do podania iv 500ml x 1 szt  butelka PE butelka wolnostojąca z dwom niezależnymi, równej wielkości i średnicy portami niewymagajacymi dezynfekcji </t>
  </si>
  <si>
    <r>
      <t>Płyn wieloelektrolitowy inj, roztwór do podania iv 500ml x 1 szt  butelka PE wolnostojąca z dwoma niezależnymi, równej wielkości i średnicy portami niewymagajacymi dezynfekcji 1000 ml leku zawiera: sodu chlorek 6,8 g potasu chlorek ; 0,3 g magnezu chlorek sześciowodny
0,2 g wapnia chlorek dwuwodny 0,37 g sodu octan trójwodny 3,27 g kwas jabłkowy 0,67 g
Pozostałe składniki to:
woda do wstrzykiwań, sodu wodorotlenek (do ustalania pH)</t>
    </r>
  </si>
  <si>
    <r>
      <t>Płyn wieloelektrolitowy inj, roztwór do podania iv 250ml x 1 szt  butelka PE wolnostojąca z dwom niezależnymi, równej wielkości i średnicy portami niewymagajacymi dezynfekcji 1000 ml leku zawiera: sodu chlorek 6,8 g potasu chlorek ; 0,3 g magnezu chlorek sześciowodny
0,2 g wapnia chlorek dwuwodny 0,37 g sodu octan trójwodny 3,27 g kwas jabłkowy 0,67 g
Pozostałe składniki to:
woda do wstrzykiwań, sodu wodorotlenek (do ustalania pH)</t>
    </r>
  </si>
  <si>
    <t xml:space="preserve">R-r 10% aminokwasy z  eleltrolitami w tym fosforany, azot 16g, bez węglowodanów do żywienia iv pozajelitowego 1000ml x 1 but. szklana </t>
  </si>
  <si>
    <t>fiol.</t>
  </si>
  <si>
    <t xml:space="preserve">R-r 10% aminokwasy z  eleltrolitami w tym fosforany, azot 16g/L, bez węglowodanów  do żywienia iv pozajelitowego 500ml x 1 but. szklana </t>
  </si>
  <si>
    <t xml:space="preserve">R-r aminokwasów do żywienia iv pozajelitowego u chorych z niewydolności a wątroby, bez elektrolitów  500ml x 1 but. szklana </t>
  </si>
  <si>
    <t xml:space="preserve">R-r aminokwasów specjalistycznych dla chorych z niewydolnością nerek, bez elektrolitów,droga podania żyłą obwodowa, centralna.  500ml x 1 but. szklana </t>
  </si>
  <si>
    <t xml:space="preserve">R-r aminokwasów specjalistycznych dla chorych z niewydolnością nerek, bez elektrolitów,droga podania żyłą obwodowa, centralna 250 ml x 1 but. szklana </t>
  </si>
  <si>
    <t xml:space="preserve">Trzykomorowy zestaw  do całkowitego żywienia pozajelitowego, zawierający : aminokwasy, glukozę z cynkiem i wapniem,  emulsję tłuszczową MCT/LCT 50:40 oraz 10% olej rybi - 4,7-5,0g kwasów omega 3 , do podaży drogą żyły centralnej. Zawierający  10,0 - 10,2 g azotu - objętość  1250 ml   </t>
  </si>
  <si>
    <t xml:space="preserve">Worek trzykomorowy do żywienia pozajelitowego  do podawania obwodowo lub centralnie,  zawierający aminokwasy,  glukozę i emulsję tłuszczową (80% oleju z oliwek i 20% oleju sojowego). Zawartości azotu 5,4 g i energia niebiałkowa 780 kcal.Stosunek energii pozabiałkowej do azotu  144- objętość 1500ml </t>
  </si>
  <si>
    <t xml:space="preserve">Trzykomorowy zestaw  do całkowitego żywienia pozajelitowego, zawierający : aminokwasy, glukozę z cynkiem i wapniem, emulsję tłuszczową MCT/LCT 50:50, do podaży drogą żyły centralnej. Zawierający  6,6 - 6,8 g azotu - objętość 1250 ml. </t>
  </si>
  <si>
    <t xml:space="preserve">Trzykomorowy zestaw  do całkowitego żywienia pozajelitowego, zawierający : aminokwasy, glukozę z cynkiem i wapniem, emulsję tłuszczową MCT/LCT 50:50 , do podaży drogą żyły centralnej. Zawierający  10,1 - 10,2 g azotu - objętość 1875 ml. </t>
  </si>
  <si>
    <t>Trzykomorowy zestaw  do całkowitego żywienia pozajelitowego, zawierający : aminokwasy, glukozę z cynkiem i wapniem, emulsję tłuszczową MCT/LCT 50:50 , do podaży drogą żyły centralnej. Zawierający  5.0 – 5.2 g azotu - objętość 625ml. Energia calkowiyta 740 cal</t>
  </si>
  <si>
    <t>Woda do wstrzykiwań, roztwór do podania iv 250ml x 1szt.,worek</t>
  </si>
  <si>
    <t>Woda do wstrzykiwań, roztwór do podania iv 500ml x 1szt.,worek</t>
  </si>
  <si>
    <t>Roztwór do infuzji 278 mOsm/l pH 5-7  Sodu chlorek  6,00 g/l Potasu chlorek   0,40 g/l Wapnia chlorek dwuwodny  
0,27 g/l Sodu mleczan   3,20 g/l</t>
  </si>
  <si>
    <t>PAKIET nr 3 -  Płyny i żywienie</t>
  </si>
  <si>
    <t xml:space="preserve">Roztwór w worku 3 komorowym zaw.: olej sojowy oczyszczony,  aminokwasy 100g, azot 16g, glukoza 250g, tłuszcze 75g, osmolarnosc 1500 mOsm/L, 2200 kcal, pH 5,6,  poj.1970 ml do wkłucia centralnego  x 1 szt.  </t>
  </si>
  <si>
    <t xml:space="preserve">Roztwór w worku 3 komorowym zaw.: olej sojowy oczyszczony,  aminokwasy 75g, azot 12g, glukoza 187g, tłuszcze 56g, osmolarnosc 1500 mOsm/L, 1600 kcal, pH 5,6,  poj.1477 ml do wkłucia centralnego  x 1 szt.  </t>
  </si>
  <si>
    <t xml:space="preserve">Roztwór w worku 3 komorowym zaw.: olej sojowy,  aminokwasy 34g, azot 5,4g, glukoza 97g, tłuszcze 51g, osmolarnosc 1060 mOsm/L, 1000 kcal poj.1440 ml do wkłucia centralnego  x 1 szt. </t>
  </si>
  <si>
    <t>Roztwór w worku 3 komorowym zaw.: olej sojowy,  aminokwasy 51g, azot8,1g, glukoza150g, tłuszcze 60g 1400 kcal poj.1540 ml x worek</t>
  </si>
  <si>
    <t xml:space="preserve">Roztwór w worku 3 komorowym zaw.: olej sojowy,  aminokwasy 68g, azot 10,8g, glukoza200g, tłuszcze 80g, osmolarnosc 1060 mOsm/L, 1900 kcal poj.2053 ml do wkłucia centralnego  x 1 szt. </t>
  </si>
  <si>
    <t xml:space="preserve">Roztwór w worku 3 komorowym zaw.: olej sojowy,  aminokwasy 50g, azot 8.0g, glukoza 125g, tłuszcze 38g, osmolarnosc 1500 mOsm/L, 1100 kcal poj. 986 ml do wkłucia centralnego  x 1 szt. </t>
  </si>
  <si>
    <t>Mannitol 20% 100 ml inj. x 1 but.szkl. + “koszyczki plastik.”</t>
  </si>
  <si>
    <t>Woda do wstrzykiwań, roztwor do podania iv 250 ml x 1 szt butelka wolnostojaca, z dwoma niezaleznymi portami</t>
  </si>
  <si>
    <t xml:space="preserve">Cyklezonid 160 aer wziewny 160mcg/dawkę x 60 dawek                                                                                                           </t>
  </si>
  <si>
    <t xml:space="preserve">Fosamil ceftaroliny 600 mg fiolka pr d/sporza koncetratu do infuzji x 10 fiolek                                         </t>
  </si>
  <si>
    <t>Cefuroksym inj 0,750  x 1 fiolka /konieczność wskazań dla noworodków od 1dnia.ż,niemowląt,dzieci i dorosłych. potwierdzona CHPL dołączona do oferty/</t>
  </si>
  <si>
    <t>fiolek</t>
  </si>
  <si>
    <t>Cefuroksym inj 1,5 x 1 fiolka</t>
  </si>
  <si>
    <t>Nadroparinum calcicum inj. 0,4 ml 3800 j.m. Axa/0,4 ml x 10ampstrz.</t>
  </si>
  <si>
    <t>Nadroparinum calcicum inj. 0,6 ml 5700 j.m. Axa/0,6 ml x 10ampstrz</t>
  </si>
  <si>
    <t>Nadroparinum calcicum inj. 0,8ml 7600 j.m. Axa/0,8 ml x 10ampstrz</t>
  </si>
  <si>
    <t>Nadroparinum calcicum inj. 1ml 9500 j.m. Axa/1 ml x 10ampstrz</t>
  </si>
  <si>
    <t>Produkt *</t>
  </si>
  <si>
    <t>Enoxaparinum natricum 40 mg x 10ampstrz.</t>
  </si>
  <si>
    <t xml:space="preserve">Enoxaparinum natricum 60 mg x 10ampstrz </t>
  </si>
  <si>
    <t xml:space="preserve">Enoxaparinum natricum 80 mg x 10ampstrz </t>
  </si>
  <si>
    <t xml:space="preserve">Enoxaparinum natricum 100 mg x 10ampstrz </t>
  </si>
  <si>
    <t xml:space="preserve">Enoxaparinum natricum 120 mg x 10ampstrz </t>
  </si>
  <si>
    <t xml:space="preserve">Enoxaparinum natricum 150 mg x 10ampstrz </t>
  </si>
  <si>
    <t>Enoxaparinum natricum 300 mg/3 ml  x 1 fiolka z zestawem/zestaw zawiera 1 minispike i 10 strzykawek</t>
  </si>
  <si>
    <t>* wszystkie dawki od tego samego producenta</t>
  </si>
  <si>
    <t>Dalteparinum natr. 2500jm/0,2ml x 10ampstrz</t>
  </si>
  <si>
    <t>Dalteparinum natr. 5000jm/0,2ml x 10ampstrz</t>
  </si>
  <si>
    <t>Dalteparinum natr.7500jm/0,3ml x 10ampstrz</t>
  </si>
  <si>
    <t>Dalteparinum natr. 10 000jm/0,4ml x 5ampstrz</t>
  </si>
  <si>
    <t>Dalteparinum natr. 12 500jm/0,5ml x 5ampstrz</t>
  </si>
  <si>
    <t>Dalteparinum natr. 15 000jm/0,6ml x 5ampstrz</t>
  </si>
  <si>
    <t>Dalteparinum natr. 18 000jm/0,72ml x 5ampstrz</t>
  </si>
  <si>
    <t>Dolcontral inj 0,1/2 ml x10</t>
  </si>
  <si>
    <t>Dolcontral inj. 0,05/1 ml x10</t>
  </si>
  <si>
    <t>Fentanyl 0,1 mg/2 ml x50</t>
  </si>
  <si>
    <t>Fentanyl 0,5 mg/10 ml x50</t>
  </si>
  <si>
    <t>Morphinum sulfas 0,01g/1 ml inj. x10</t>
  </si>
  <si>
    <t>Morphinum sulfas 0,02/1 ml inj. x10</t>
  </si>
  <si>
    <r>
      <t>WARTOŚĆ OGÓLNA BRUTTO</t>
    </r>
    <r>
      <rPr>
        <sz val="9"/>
        <rFont val="Calibri"/>
        <family val="2"/>
      </rPr>
      <t xml:space="preserve">                                              </t>
    </r>
    <r>
      <rPr>
        <sz val="9"/>
        <color indexed="8"/>
        <rFont val="Calibri"/>
        <family val="2"/>
      </rPr>
      <t>(wartość ogólna netto + kwota podatku )</t>
    </r>
  </si>
  <si>
    <t>SZM/DN/DZ/340/16/2018</t>
  </si>
  <si>
    <t xml:space="preserve">Insulinum lisprum 100j/ml roztworu do wstrzykiwań, 10 wstrzykiwaczy </t>
  </si>
  <si>
    <t xml:space="preserve">Insulinum glargine 300 jednostek/ml, roztwór do wstrzykiwań we wstrzykiwaczu, 10 wstrzykiwaczy  </t>
  </si>
  <si>
    <t>Acetylocysteine inj. 0,3g/3ml x 5 amp w op.</t>
  </si>
  <si>
    <t>Acetylocysteine tab. musujące 0,6g x 10 szt.  w op</t>
  </si>
  <si>
    <t>Amoxicillin  tb powl 0,5g x 16 szt w op</t>
  </si>
  <si>
    <t>Amoxicillin  tb powl 1,0g  x 16 szt w op</t>
  </si>
  <si>
    <t>Clindamycin caps. 0,3g x 16 szt w op</t>
  </si>
  <si>
    <t>Clindamycin inj 0,6g/4 ml x 5 amp</t>
  </si>
  <si>
    <t>Diclofenac inj 0,075g/3ml x 5 amp w op</t>
  </si>
  <si>
    <t xml:space="preserve">Dobutamine fiol 0,250g x 1 fiolka </t>
  </si>
  <si>
    <t>fiolka</t>
  </si>
  <si>
    <t>Gaziki jałowe zawierajace 1g alkoholu izopropylowego 70% saszetki x 100 szt do dezynfekcji, oczyszczania skóry, pielęgnacji pępka niemowląt</t>
  </si>
  <si>
    <t>Ketoprofen forte tb powl 0,1g x 30 szt</t>
  </si>
  <si>
    <t>Pipemidic acid kaps. 0,2g x 20 kaps.</t>
  </si>
  <si>
    <t>Piperacillin/tazobactam inj 4,5g proszek do sporzadzania roztworu do infuzji, 216 mg sodu/ 9.4mmol/  x 10 fiolek</t>
  </si>
  <si>
    <t>szt.</t>
  </si>
  <si>
    <t>Vancomycin inj  1,0g X 1 fiolka    I.v p.o</t>
  </si>
  <si>
    <t>Vancomycin inj  0,5 g X 1 fiolka    I.v p.o</t>
  </si>
  <si>
    <t>Infliximab 100mg x 1 fiol</t>
  </si>
  <si>
    <t>szt</t>
  </si>
  <si>
    <t>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</si>
</sst>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_-* #,##0.00&quot; zł&quot;_-;\-* #,##0.00&quot; zł&quot;_-;_-* \-??&quot; zł&quot;_-;_-@_-"/>
  </numFmts>
  <fonts count="39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0"/>
    </font>
    <font>
      <sz val="9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2"/>
      <name val="Arial"/>
      <family val="1"/>
    </font>
    <font>
      <sz val="8"/>
      <color indexed="8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5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8"/>
      <color indexed="10"/>
      <name val="Calibri"/>
      <family val="2"/>
    </font>
    <font>
      <sz val="10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u val="single"/>
      <sz val="10"/>
      <name val="Calibri"/>
      <family val="2"/>
    </font>
    <font>
      <sz val="9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hair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/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hair">
        <color indexed="8"/>
      </right>
      <top style="hair">
        <color indexed="8"/>
      </top>
      <bottom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/>
      <right/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33" fillId="3" borderId="0" applyNumberFormat="0" applyBorder="0" applyAlignment="0" applyProtection="0"/>
    <xf numFmtId="0" fontId="28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27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15" fillId="0" borderId="0" applyNumberFormat="0" applyFill="0" applyBorder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629">
    <xf numFmtId="0" fontId="0" fillId="0" borderId="0" xfId="0" applyAlignment="1">
      <alignment/>
    </xf>
    <xf numFmtId="0" fontId="10" fillId="0" borderId="0" xfId="0" applyFont="1" applyBorder="1" applyAlignment="1">
      <alignment vertical="center"/>
    </xf>
    <xf numFmtId="0" fontId="4" fillId="24" borderId="10" xfId="0" applyFont="1" applyFill="1" applyBorder="1" applyAlignment="1">
      <alignment horizontal="center" vertical="center" wrapText="1"/>
    </xf>
    <xf numFmtId="43" fontId="3" fillId="0" borderId="0" xfId="44" applyFont="1" applyFill="1" applyBorder="1" applyAlignment="1" applyProtection="1">
      <alignment horizontal="center"/>
      <protection/>
    </xf>
    <xf numFmtId="43" fontId="3" fillId="0" borderId="0" xfId="44" applyFont="1" applyFill="1" applyBorder="1" applyAlignment="1" applyProtection="1">
      <alignment horizontal="center" vertical="center"/>
      <protection/>
    </xf>
    <xf numFmtId="43" fontId="3" fillId="0" borderId="0" xfId="44" applyFont="1" applyFill="1" applyBorder="1" applyAlignment="1" applyProtection="1">
      <alignment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4" fillId="24" borderId="10" xfId="0" applyNumberFormat="1" applyFont="1" applyFill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2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13" xfId="0" applyFont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left" vertical="center" wrapText="1"/>
    </xf>
    <xf numFmtId="43" fontId="3" fillId="0" borderId="0" xfId="42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right" vertical="center"/>
    </xf>
    <xf numFmtId="9" fontId="3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43" fontId="3" fillId="0" borderId="0" xfId="42" applyFont="1" applyFill="1" applyBorder="1" applyAlignment="1" applyProtection="1">
      <alignment horizont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9" fontId="3" fillId="0" borderId="14" xfId="0" applyNumberFormat="1" applyFont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0" fontId="3" fillId="0" borderId="10" xfId="0" applyFont="1" applyBorder="1" applyAlignment="1" applyProtection="1">
      <alignment wrapText="1"/>
      <protection locked="0"/>
    </xf>
    <xf numFmtId="43" fontId="3" fillId="0" borderId="11" xfId="42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wrapText="1"/>
      <protection locked="0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4" fontId="4" fillId="25" borderId="10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165" fontId="4" fillId="5" borderId="14" xfId="0" applyNumberFormat="1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165" fontId="3" fillId="0" borderId="18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0" fontId="3" fillId="0" borderId="12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4" fillId="0" borderId="19" xfId="0" applyFont="1" applyFill="1" applyBorder="1" applyAlignment="1">
      <alignment horizontal="center" vertical="center" wrapText="1"/>
    </xf>
    <xf numFmtId="9" fontId="5" fillId="0" borderId="14" xfId="0" applyNumberFormat="1" applyFont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164" fontId="7" fillId="0" borderId="0" xfId="42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3" fillId="0" borderId="0" xfId="0" applyFont="1" applyFill="1" applyAlignment="1">
      <alignment/>
    </xf>
    <xf numFmtId="164" fontId="3" fillId="0" borderId="0" xfId="0" applyNumberFormat="1" applyFont="1" applyFill="1" applyBorder="1" applyAlignment="1">
      <alignment vertical="center"/>
    </xf>
    <xf numFmtId="164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vertical="center" wrapText="1"/>
      <protection locked="0"/>
    </xf>
    <xf numFmtId="0" fontId="10" fillId="20" borderId="0" xfId="0" applyFont="1" applyFill="1" applyAlignment="1">
      <alignment/>
    </xf>
    <xf numFmtId="0" fontId="4" fillId="20" borderId="0" xfId="0" applyFont="1" applyFill="1" applyAlignment="1">
      <alignment/>
    </xf>
    <xf numFmtId="44" fontId="6" fillId="0" borderId="10" xfId="44" applyNumberFormat="1" applyFont="1" applyFill="1" applyBorder="1" applyAlignment="1" applyProtection="1">
      <alignment horizontal="center" vertical="center"/>
      <protection/>
    </xf>
    <xf numFmtId="44" fontId="6" fillId="0" borderId="10" xfId="44" applyNumberFormat="1" applyFont="1" applyFill="1" applyBorder="1" applyAlignment="1" applyProtection="1">
      <alignment horizontal="center" vertical="center" wrapText="1"/>
      <protection/>
    </xf>
    <xf numFmtId="44" fontId="3" fillId="0" borderId="10" xfId="0" applyNumberFormat="1" applyFont="1" applyBorder="1" applyAlignment="1">
      <alignment horizontal="right" vertical="center"/>
    </xf>
    <xf numFmtId="44" fontId="6" fillId="0" borderId="20" xfId="44" applyNumberFormat="1" applyFont="1" applyFill="1" applyBorder="1" applyAlignment="1" applyProtection="1">
      <alignment horizontal="center" vertical="center"/>
      <protection/>
    </xf>
    <xf numFmtId="44" fontId="6" fillId="0" borderId="10" xfId="42" applyNumberFormat="1" applyFont="1" applyFill="1" applyBorder="1" applyAlignment="1" applyProtection="1">
      <alignment horizontal="center" vertical="center"/>
      <protection/>
    </xf>
    <xf numFmtId="44" fontId="6" fillId="0" borderId="10" xfId="42" applyNumberFormat="1" applyFont="1" applyFill="1" applyBorder="1" applyAlignment="1" applyProtection="1">
      <alignment horizontal="center" vertical="center" wrapText="1"/>
      <protection/>
    </xf>
    <xf numFmtId="44" fontId="3" fillId="0" borderId="10" xfId="0" applyNumberFormat="1" applyFont="1" applyFill="1" applyBorder="1" applyAlignment="1">
      <alignment horizontal="right" vertical="center"/>
    </xf>
    <xf numFmtId="44" fontId="3" fillId="0" borderId="10" xfId="0" applyNumberFormat="1" applyFont="1" applyFill="1" applyBorder="1" applyAlignment="1">
      <alignment horizontal="center" vertical="center"/>
    </xf>
    <xf numFmtId="44" fontId="3" fillId="0" borderId="14" xfId="0" applyNumberFormat="1" applyFont="1" applyBorder="1" applyAlignment="1">
      <alignment horizontal="right" vertical="center"/>
    </xf>
    <xf numFmtId="44" fontId="6" fillId="0" borderId="20" xfId="42" applyNumberFormat="1" applyFont="1" applyFill="1" applyBorder="1" applyAlignment="1" applyProtection="1">
      <alignment horizontal="center" vertical="center"/>
      <protection/>
    </xf>
    <xf numFmtId="44" fontId="7" fillId="0" borderId="20" xfId="42" applyNumberFormat="1" applyFont="1" applyFill="1" applyBorder="1" applyAlignment="1" applyProtection="1">
      <alignment horizontal="right" vertical="center"/>
      <protection/>
    </xf>
    <xf numFmtId="44" fontId="7" fillId="0" borderId="10" xfId="42" applyNumberFormat="1" applyFont="1" applyFill="1" applyBorder="1" applyAlignment="1" applyProtection="1">
      <alignment horizontal="right" vertical="center"/>
      <protection/>
    </xf>
    <xf numFmtId="44" fontId="7" fillId="0" borderId="10" xfId="42" applyNumberFormat="1" applyFont="1" applyFill="1" applyBorder="1" applyAlignment="1" applyProtection="1">
      <alignment horizontal="right" vertical="center" wrapText="1"/>
      <protection/>
    </xf>
    <xf numFmtId="44" fontId="0" fillId="0" borderId="21" xfId="42" applyNumberFormat="1" applyFont="1" applyBorder="1" applyAlignment="1">
      <alignment horizontal="right" vertical="center"/>
    </xf>
    <xf numFmtId="44" fontId="0" fillId="0" borderId="14" xfId="42" applyNumberFormat="1" applyFont="1" applyBorder="1" applyAlignment="1">
      <alignment horizontal="right" vertical="center"/>
    </xf>
    <xf numFmtId="44" fontId="0" fillId="0" borderId="14" xfId="42" applyNumberFormat="1" applyFont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44" fontId="5" fillId="0" borderId="10" xfId="0" applyNumberFormat="1" applyFont="1" applyBorder="1" applyAlignment="1">
      <alignment horizontal="center" vertical="center"/>
    </xf>
    <xf numFmtId="44" fontId="5" fillId="0" borderId="11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9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9" fontId="5" fillId="0" borderId="19" xfId="0" applyNumberFormat="1" applyFont="1" applyBorder="1" applyAlignment="1">
      <alignment horizontal="center" vertical="center"/>
    </xf>
    <xf numFmtId="44" fontId="5" fillId="0" borderId="19" xfId="0" applyNumberFormat="1" applyFont="1" applyBorder="1" applyAlignment="1">
      <alignment horizontal="center" vertical="center"/>
    </xf>
    <xf numFmtId="44" fontId="5" fillId="0" borderId="16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vertical="center" wrapText="1"/>
    </xf>
    <xf numFmtId="164" fontId="5" fillId="0" borderId="14" xfId="0" applyNumberFormat="1" applyFont="1" applyBorder="1" applyAlignment="1">
      <alignment horizontal="center" vertical="center"/>
    </xf>
    <xf numFmtId="44" fontId="5" fillId="0" borderId="14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5" fillId="0" borderId="22" xfId="0" applyNumberFormat="1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44" fontId="35" fillId="0" borderId="20" xfId="44" applyNumberFormat="1" applyFont="1" applyFill="1" applyBorder="1" applyAlignment="1" applyProtection="1">
      <alignment horizontal="center" vertical="center"/>
      <protection/>
    </xf>
    <xf numFmtId="44" fontId="35" fillId="0" borderId="10" xfId="44" applyNumberFormat="1" applyFont="1" applyFill="1" applyBorder="1" applyAlignment="1" applyProtection="1">
      <alignment horizontal="center" vertical="center"/>
      <protection/>
    </xf>
    <xf numFmtId="173" fontId="35" fillId="0" borderId="14" xfId="42" applyNumberFormat="1" applyFont="1" applyFill="1" applyBorder="1" applyAlignment="1" applyProtection="1">
      <alignment horizontal="right" vertical="center" wrapText="1"/>
      <protection/>
    </xf>
    <xf numFmtId="0" fontId="10" fillId="0" borderId="23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9" fontId="5" fillId="0" borderId="10" xfId="0" applyNumberFormat="1" applyFont="1" applyFill="1" applyBorder="1" applyAlignment="1">
      <alignment horizontal="center" vertical="center"/>
    </xf>
    <xf numFmtId="44" fontId="5" fillId="0" borderId="10" xfId="0" applyNumberFormat="1" applyFont="1" applyFill="1" applyBorder="1" applyAlignment="1">
      <alignment horizontal="center" vertical="center"/>
    </xf>
    <xf numFmtId="44" fontId="5" fillId="0" borderId="11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4" fontId="5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/>
    </xf>
    <xf numFmtId="44" fontId="10" fillId="0" borderId="1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6" fillId="0" borderId="0" xfId="0" applyFont="1" applyFill="1" applyAlignment="1">
      <alignment/>
    </xf>
    <xf numFmtId="3" fontId="3" fillId="0" borderId="0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1" xfId="0" applyNumberFormat="1" applyFont="1" applyFill="1" applyBorder="1" applyAlignment="1">
      <alignment horizontal="left" vertical="center"/>
    </xf>
    <xf numFmtId="2" fontId="5" fillId="0" borderId="0" xfId="0" applyNumberFormat="1" applyFont="1" applyFill="1" applyAlignment="1">
      <alignment horizontal="right" vertical="center"/>
    </xf>
    <xf numFmtId="44" fontId="17" fillId="0" borderId="20" xfId="44" applyNumberFormat="1" applyFont="1" applyFill="1" applyBorder="1" applyAlignment="1" applyProtection="1">
      <alignment horizontal="center" vertical="center"/>
      <protection/>
    </xf>
    <xf numFmtId="44" fontId="17" fillId="0" borderId="10" xfId="44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/>
    </xf>
    <xf numFmtId="0" fontId="10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44" fontId="5" fillId="0" borderId="10" xfId="0" applyNumberFormat="1" applyFont="1" applyFill="1" applyBorder="1" applyAlignment="1">
      <alignment horizontal="center" vertical="center" wrapText="1"/>
    </xf>
    <xf numFmtId="44" fontId="5" fillId="0" borderId="11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/>
    </xf>
    <xf numFmtId="2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right" vertical="center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164" fontId="5" fillId="0" borderId="10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>
      <alignment vertical="center" wrapText="1"/>
    </xf>
    <xf numFmtId="164" fontId="5" fillId="0" borderId="27" xfId="0" applyNumberFormat="1" applyFont="1" applyFill="1" applyBorder="1" applyAlignment="1">
      <alignment horizontal="center" vertical="center"/>
    </xf>
    <xf numFmtId="9" fontId="5" fillId="0" borderId="27" xfId="0" applyNumberFormat="1" applyFont="1" applyFill="1" applyBorder="1" applyAlignment="1">
      <alignment horizontal="center" vertical="center"/>
    </xf>
    <xf numFmtId="44" fontId="5" fillId="0" borderId="27" xfId="0" applyNumberFormat="1" applyFont="1" applyFill="1" applyBorder="1" applyAlignment="1">
      <alignment horizontal="center" vertical="center"/>
    </xf>
    <xf numFmtId="44" fontId="35" fillId="0" borderId="26" xfId="44" applyNumberFormat="1" applyFont="1" applyFill="1" applyBorder="1" applyAlignment="1" applyProtection="1">
      <alignment horizontal="center" vertical="center"/>
      <protection/>
    </xf>
    <xf numFmtId="2" fontId="3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0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 wrapText="1"/>
    </xf>
    <xf numFmtId="9" fontId="5" fillId="0" borderId="14" xfId="0" applyNumberFormat="1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164" fontId="5" fillId="0" borderId="31" xfId="0" applyNumberFormat="1" applyFont="1" applyFill="1" applyBorder="1" applyAlignment="1">
      <alignment horizontal="center" vertical="center" wrapText="1"/>
    </xf>
    <xf numFmtId="9" fontId="5" fillId="0" borderId="26" xfId="0" applyNumberFormat="1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 wrapText="1"/>
    </xf>
    <xf numFmtId="9" fontId="5" fillId="0" borderId="19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9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43" fontId="5" fillId="0" borderId="0" xfId="44" applyFont="1" applyFill="1" applyBorder="1" applyAlignment="1" applyProtection="1">
      <alignment horizontal="center"/>
      <protection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10" fillId="0" borderId="27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164" fontId="10" fillId="0" borderId="27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>
      <alignment vertical="center" wrapText="1"/>
    </xf>
    <xf numFmtId="164" fontId="5" fillId="0" borderId="14" xfId="0" applyNumberFormat="1" applyFont="1" applyFill="1" applyBorder="1" applyAlignment="1">
      <alignment horizontal="center" vertical="center"/>
    </xf>
    <xf numFmtId="44" fontId="5" fillId="0" borderId="14" xfId="0" applyNumberFormat="1" applyFont="1" applyFill="1" applyBorder="1" applyAlignment="1">
      <alignment horizontal="center" vertical="center"/>
    </xf>
    <xf numFmtId="44" fontId="5" fillId="0" borderId="22" xfId="0" applyNumberFormat="1" applyFont="1" applyFill="1" applyBorder="1" applyAlignment="1">
      <alignment horizontal="center" vertical="center"/>
    </xf>
    <xf numFmtId="44" fontId="5" fillId="0" borderId="35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26" xfId="0" applyFont="1" applyFill="1" applyBorder="1" applyAlignment="1" applyProtection="1">
      <alignment horizontal="left" vertical="center" wrapText="1"/>
      <protection locked="0"/>
    </xf>
    <xf numFmtId="0" fontId="5" fillId="0" borderId="26" xfId="0" applyFont="1" applyFill="1" applyBorder="1" applyAlignment="1">
      <alignment vertical="center" wrapText="1"/>
    </xf>
    <xf numFmtId="44" fontId="5" fillId="0" borderId="26" xfId="0" applyNumberFormat="1" applyFont="1" applyFill="1" applyBorder="1" applyAlignment="1">
      <alignment horizontal="center" vertical="center"/>
    </xf>
    <xf numFmtId="44" fontId="5" fillId="0" borderId="36" xfId="0" applyNumberFormat="1" applyFont="1" applyFill="1" applyBorder="1" applyAlignment="1">
      <alignment horizontal="center" vertical="center"/>
    </xf>
    <xf numFmtId="44" fontId="5" fillId="0" borderId="19" xfId="0" applyNumberFormat="1" applyFont="1" applyFill="1" applyBorder="1" applyAlignment="1">
      <alignment horizontal="center" vertical="center"/>
    </xf>
    <xf numFmtId="165" fontId="17" fillId="0" borderId="37" xfId="0" applyNumberFormat="1" applyFont="1" applyFill="1" applyBorder="1" applyAlignment="1">
      <alignment horizontal="center" vertical="center"/>
    </xf>
    <xf numFmtId="164" fontId="5" fillId="0" borderId="22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center" vertical="center" wrapText="1"/>
    </xf>
    <xf numFmtId="44" fontId="5" fillId="0" borderId="19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44" fontId="5" fillId="0" borderId="14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 wrapText="1"/>
    </xf>
    <xf numFmtId="164" fontId="5" fillId="0" borderId="22" xfId="0" applyNumberFormat="1" applyFont="1" applyFill="1" applyBorder="1" applyAlignment="1">
      <alignment horizontal="center" vertical="center"/>
    </xf>
    <xf numFmtId="164" fontId="5" fillId="0" borderId="39" xfId="0" applyNumberFormat="1" applyFont="1" applyFill="1" applyBorder="1" applyAlignment="1">
      <alignment horizontal="center" vertical="center"/>
    </xf>
    <xf numFmtId="164" fontId="5" fillId="0" borderId="37" xfId="0" applyNumberFormat="1" applyFont="1" applyFill="1" applyBorder="1" applyAlignment="1">
      <alignment horizontal="center" vertical="center"/>
    </xf>
    <xf numFmtId="43" fontId="5" fillId="0" borderId="0" xfId="42" applyFont="1" applyFill="1" applyBorder="1" applyAlignment="1" applyProtection="1">
      <alignment/>
      <protection/>
    </xf>
    <xf numFmtId="0" fontId="10" fillId="0" borderId="13" xfId="0" applyFont="1" applyFill="1" applyBorder="1" applyAlignment="1">
      <alignment horizontal="left" vertical="center"/>
    </xf>
    <xf numFmtId="0" fontId="5" fillId="0" borderId="0" xfId="0" applyFont="1" applyFill="1" applyAlignment="1">
      <alignment/>
    </xf>
    <xf numFmtId="44" fontId="35" fillId="0" borderId="10" xfId="42" applyNumberFormat="1" applyFont="1" applyFill="1" applyBorder="1" applyAlignment="1" applyProtection="1">
      <alignment horizontal="center" vertical="center"/>
      <protection/>
    </xf>
    <xf numFmtId="43" fontId="5" fillId="0" borderId="0" xfId="42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>
      <alignment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164" fontId="5" fillId="0" borderId="19" xfId="0" applyNumberFormat="1" applyFont="1" applyFill="1" applyBorder="1" applyAlignment="1">
      <alignment horizontal="center" vertical="center"/>
    </xf>
    <xf numFmtId="9" fontId="5" fillId="0" borderId="38" xfId="0" applyNumberFormat="1" applyFont="1" applyFill="1" applyBorder="1" applyAlignment="1">
      <alignment horizontal="center" vertical="center"/>
    </xf>
    <xf numFmtId="44" fontId="5" fillId="0" borderId="38" xfId="0" applyNumberFormat="1" applyFont="1" applyFill="1" applyBorder="1" applyAlignment="1">
      <alignment horizontal="right" vertical="center"/>
    </xf>
    <xf numFmtId="44" fontId="5" fillId="0" borderId="38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vertical="center" wrapText="1"/>
    </xf>
    <xf numFmtId="164" fontId="5" fillId="0" borderId="40" xfId="0" applyNumberFormat="1" applyFont="1" applyFill="1" applyBorder="1" applyAlignment="1">
      <alignment horizontal="center" vertical="center"/>
    </xf>
    <xf numFmtId="9" fontId="5" fillId="0" borderId="40" xfId="0" applyNumberFormat="1" applyFont="1" applyFill="1" applyBorder="1" applyAlignment="1">
      <alignment horizontal="center" vertical="center"/>
    </xf>
    <xf numFmtId="44" fontId="5" fillId="0" borderId="40" xfId="0" applyNumberFormat="1" applyFont="1" applyFill="1" applyBorder="1" applyAlignment="1">
      <alignment horizontal="right" vertical="center"/>
    </xf>
    <xf numFmtId="44" fontId="5" fillId="0" borderId="40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wrapText="1"/>
    </xf>
    <xf numFmtId="0" fontId="5" fillId="0" borderId="4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/>
    </xf>
    <xf numFmtId="0" fontId="5" fillId="0" borderId="14" xfId="0" applyFont="1" applyFill="1" applyBorder="1" applyAlignment="1">
      <alignment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vertical="center"/>
    </xf>
    <xf numFmtId="0" fontId="36" fillId="0" borderId="0" xfId="0" applyFont="1" applyFill="1" applyAlignment="1">
      <alignment horizontal="center"/>
    </xf>
    <xf numFmtId="3" fontId="5" fillId="0" borderId="42" xfId="0" applyNumberFormat="1" applyFont="1" applyFill="1" applyBorder="1" applyAlignment="1">
      <alignment horizontal="center" vertical="center" wrapText="1"/>
    </xf>
    <xf numFmtId="44" fontId="10" fillId="0" borderId="26" xfId="42" applyNumberFormat="1" applyFont="1" applyFill="1" applyBorder="1" applyAlignment="1" applyProtection="1">
      <alignment horizontal="center" vertical="center"/>
      <protection/>
    </xf>
    <xf numFmtId="44" fontId="10" fillId="0" borderId="10" xfId="42" applyNumberFormat="1" applyFont="1" applyFill="1" applyBorder="1" applyAlignment="1" applyProtection="1">
      <alignment horizontal="center" vertical="center"/>
      <protection/>
    </xf>
    <xf numFmtId="173" fontId="10" fillId="0" borderId="14" xfId="42" applyNumberFormat="1" applyFont="1" applyFill="1" applyBorder="1" applyAlignment="1" applyProtection="1">
      <alignment horizontal="right" vertical="center" wrapText="1"/>
      <protection/>
    </xf>
    <xf numFmtId="0" fontId="5" fillId="0" borderId="11" xfId="0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44" fontId="35" fillId="0" borderId="20" xfId="42" applyNumberFormat="1" applyFont="1" applyFill="1" applyBorder="1" applyAlignment="1" applyProtection="1">
      <alignment horizontal="right" vertical="center"/>
      <protection/>
    </xf>
    <xf numFmtId="44" fontId="35" fillId="0" borderId="10" xfId="42" applyNumberFormat="1" applyFont="1" applyFill="1" applyBorder="1" applyAlignment="1" applyProtection="1">
      <alignment horizontal="right" vertical="center"/>
      <protection/>
    </xf>
    <xf numFmtId="165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4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10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9" xfId="0" applyFont="1" applyFill="1" applyBorder="1" applyAlignment="1">
      <alignment horizontal="center" vertical="center"/>
    </xf>
    <xf numFmtId="165" fontId="5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wrapText="1"/>
    </xf>
    <xf numFmtId="165" fontId="5" fillId="0" borderId="18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9" fontId="5" fillId="0" borderId="10" xfId="0" applyNumberFormat="1" applyFont="1" applyFill="1" applyBorder="1" applyAlignment="1">
      <alignment horizontal="center" vertical="center"/>
    </xf>
    <xf numFmtId="44" fontId="5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 wrapText="1"/>
    </xf>
    <xf numFmtId="3" fontId="5" fillId="0" borderId="25" xfId="0" applyNumberFormat="1" applyFont="1" applyFill="1" applyBorder="1" applyAlignment="1">
      <alignment horizontal="center" vertical="center"/>
    </xf>
    <xf numFmtId="9" fontId="5" fillId="0" borderId="14" xfId="0" applyNumberFormat="1" applyFont="1" applyFill="1" applyBorder="1" applyAlignment="1">
      <alignment horizontal="center" vertical="center"/>
    </xf>
    <xf numFmtId="44" fontId="5" fillId="0" borderId="14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>
      <alignment horizontal="center" vertical="center" wrapText="1"/>
    </xf>
    <xf numFmtId="44" fontId="10" fillId="0" borderId="26" xfId="42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vertical="center"/>
    </xf>
    <xf numFmtId="44" fontId="10" fillId="0" borderId="10" xfId="42" applyNumberFormat="1" applyFont="1" applyFill="1" applyBorder="1" applyAlignment="1" applyProtection="1">
      <alignment horizontal="center" vertical="center"/>
      <protection/>
    </xf>
    <xf numFmtId="43" fontId="5" fillId="0" borderId="11" xfId="42" applyFont="1" applyFill="1" applyBorder="1" applyAlignment="1" applyProtection="1">
      <alignment horizontal="center" vertical="center" wrapText="1"/>
      <protection/>
    </xf>
    <xf numFmtId="164" fontId="10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43" fontId="5" fillId="0" borderId="11" xfId="42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 horizontal="center" vertical="center"/>
    </xf>
    <xf numFmtId="43" fontId="5" fillId="0" borderId="11" xfId="42" applyFont="1" applyFill="1" applyBorder="1" applyAlignment="1" applyProtection="1">
      <alignment horizontal="center"/>
      <protection/>
    </xf>
    <xf numFmtId="164" fontId="5" fillId="0" borderId="12" xfId="0" applyNumberFormat="1" applyFont="1" applyFill="1" applyBorder="1" applyAlignment="1">
      <alignment horizontal="center" vertical="center"/>
    </xf>
    <xf numFmtId="164" fontId="5" fillId="0" borderId="36" xfId="0" applyNumberFormat="1" applyFont="1" applyFill="1" applyBorder="1" applyAlignment="1">
      <alignment horizontal="center" vertical="center"/>
    </xf>
    <xf numFmtId="43" fontId="5" fillId="0" borderId="34" xfId="42" applyFont="1" applyFill="1" applyBorder="1" applyAlignment="1" applyProtection="1">
      <alignment horizontal="center" vertical="center" wrapText="1"/>
      <protection/>
    </xf>
    <xf numFmtId="43" fontId="5" fillId="0" borderId="41" xfId="42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27" xfId="0" applyFont="1" applyFill="1" applyBorder="1" applyAlignment="1" applyProtection="1">
      <alignment vertical="center" wrapText="1"/>
      <protection locked="0"/>
    </xf>
    <xf numFmtId="0" fontId="5" fillId="0" borderId="23" xfId="0" applyFont="1" applyFill="1" applyBorder="1" applyAlignment="1">
      <alignment horizontal="center" vertical="center"/>
    </xf>
    <xf numFmtId="164" fontId="5" fillId="0" borderId="23" xfId="0" applyNumberFormat="1" applyFont="1" applyFill="1" applyBorder="1" applyAlignment="1">
      <alignment horizontal="center" vertical="center"/>
    </xf>
    <xf numFmtId="44" fontId="5" fillId="0" borderId="27" xfId="0" applyNumberFormat="1" applyFont="1" applyFill="1" applyBorder="1" applyAlignment="1">
      <alignment horizontal="right" vertical="center"/>
    </xf>
    <xf numFmtId="49" fontId="5" fillId="0" borderId="25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37" xfId="0" applyNumberFormat="1" applyFont="1" applyFill="1" applyBorder="1" applyAlignment="1">
      <alignment horizontal="center" vertical="center"/>
    </xf>
    <xf numFmtId="164" fontId="5" fillId="0" borderId="44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right" vertical="center"/>
    </xf>
    <xf numFmtId="44" fontId="5" fillId="0" borderId="45" xfId="0" applyNumberFormat="1" applyFont="1" applyFill="1" applyBorder="1" applyAlignment="1">
      <alignment horizontal="right" vertical="center"/>
    </xf>
    <xf numFmtId="44" fontId="5" fillId="0" borderId="33" xfId="0" applyNumberFormat="1" applyFont="1" applyFill="1" applyBorder="1" applyAlignment="1">
      <alignment horizontal="right" vertical="center"/>
    </xf>
    <xf numFmtId="44" fontId="5" fillId="0" borderId="10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43" fontId="5" fillId="0" borderId="0" xfId="42" applyFont="1" applyFill="1" applyBorder="1" applyAlignment="1" applyProtection="1">
      <alignment/>
      <protection/>
    </xf>
    <xf numFmtId="0" fontId="10" fillId="0" borderId="16" xfId="0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 wrapText="1"/>
    </xf>
    <xf numFmtId="2" fontId="5" fillId="0" borderId="0" xfId="0" applyNumberFormat="1" applyFont="1" applyFill="1" applyAlignment="1">
      <alignment vertical="center"/>
    </xf>
    <xf numFmtId="2" fontId="5" fillId="0" borderId="0" xfId="0" applyNumberFormat="1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0" fontId="17" fillId="0" borderId="10" xfId="0" applyFont="1" applyFill="1" applyBorder="1" applyAlignment="1">
      <alignment horizontal="center" vertical="center" wrapText="1"/>
    </xf>
    <xf numFmtId="44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 wrapText="1"/>
    </xf>
    <xf numFmtId="165" fontId="17" fillId="0" borderId="1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44" fontId="35" fillId="0" borderId="20" xfId="42" applyNumberFormat="1" applyFont="1" applyFill="1" applyBorder="1" applyAlignment="1" applyProtection="1">
      <alignment horizontal="center" vertical="center"/>
      <protection/>
    </xf>
    <xf numFmtId="165" fontId="5" fillId="0" borderId="0" xfId="0" applyNumberFormat="1" applyFont="1" applyFill="1" applyAlignment="1">
      <alignment horizontal="center" vertical="center"/>
    </xf>
    <xf numFmtId="44" fontId="35" fillId="0" borderId="10" xfId="42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>
      <alignment vertical="center"/>
    </xf>
    <xf numFmtId="0" fontId="0" fillId="0" borderId="0" xfId="0" applyFill="1" applyAlignment="1">
      <alignment/>
    </xf>
    <xf numFmtId="164" fontId="5" fillId="0" borderId="12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44" fontId="5" fillId="0" borderId="11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/>
    </xf>
    <xf numFmtId="9" fontId="5" fillId="0" borderId="19" xfId="0" applyNumberFormat="1" applyFont="1" applyFill="1" applyBorder="1" applyAlignment="1">
      <alignment horizontal="center" vertical="center"/>
    </xf>
    <xf numFmtId="44" fontId="5" fillId="0" borderId="19" xfId="0" applyNumberFormat="1" applyFont="1" applyFill="1" applyBorder="1" applyAlignment="1">
      <alignment horizontal="right" vertical="center"/>
    </xf>
    <xf numFmtId="44" fontId="5" fillId="0" borderId="16" xfId="0" applyNumberFormat="1" applyFont="1" applyFill="1" applyBorder="1" applyAlignment="1">
      <alignment horizontal="right" vertical="center"/>
    </xf>
    <xf numFmtId="0" fontId="17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44" fontId="5" fillId="0" borderId="14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/>
    </xf>
    <xf numFmtId="165" fontId="3" fillId="0" borderId="19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165" fontId="3" fillId="0" borderId="14" xfId="0" applyNumberFormat="1" applyFont="1" applyFill="1" applyBorder="1" applyAlignment="1">
      <alignment horizontal="center"/>
    </xf>
    <xf numFmtId="9" fontId="3" fillId="0" borderId="12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43" fontId="5" fillId="0" borderId="0" xfId="42" applyFont="1" applyFill="1" applyBorder="1" applyAlignment="1" applyProtection="1">
      <alignment horizontal="left" vertical="center"/>
      <protection/>
    </xf>
    <xf numFmtId="43" fontId="5" fillId="0" borderId="0" xfId="42" applyFont="1" applyFill="1" applyBorder="1" applyAlignment="1" applyProtection="1">
      <alignment vertical="center" wrapText="1"/>
      <protection/>
    </xf>
    <xf numFmtId="43" fontId="5" fillId="0" borderId="0" xfId="42" applyFont="1" applyFill="1" applyBorder="1" applyAlignment="1" applyProtection="1">
      <alignment horizontal="center" vertical="center"/>
      <protection/>
    </xf>
    <xf numFmtId="43" fontId="5" fillId="0" borderId="0" xfId="42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5" fillId="0" borderId="43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 wrapText="1"/>
    </xf>
    <xf numFmtId="164" fontId="5" fillId="0" borderId="20" xfId="0" applyNumberFormat="1" applyFont="1" applyFill="1" applyBorder="1" applyAlignment="1">
      <alignment horizontal="right" vertical="center"/>
    </xf>
    <xf numFmtId="9" fontId="5" fillId="0" borderId="20" xfId="0" applyNumberFormat="1" applyFont="1" applyFill="1" applyBorder="1" applyAlignment="1">
      <alignment horizontal="center" vertical="center"/>
    </xf>
    <xf numFmtId="44" fontId="5" fillId="0" borderId="20" xfId="0" applyNumberFormat="1" applyFont="1" applyFill="1" applyBorder="1" applyAlignment="1">
      <alignment horizontal="right" vertical="center"/>
    </xf>
    <xf numFmtId="44" fontId="5" fillId="0" borderId="15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/>
    </xf>
    <xf numFmtId="44" fontId="5" fillId="0" borderId="12" xfId="0" applyNumberFormat="1" applyFont="1" applyFill="1" applyBorder="1" applyAlignment="1">
      <alignment horizontal="right" vertical="center"/>
    </xf>
    <xf numFmtId="44" fontId="35" fillId="0" borderId="20" xfId="42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/>
    </xf>
    <xf numFmtId="44" fontId="10" fillId="0" borderId="20" xfId="42" applyNumberFormat="1" applyFont="1" applyFill="1" applyBorder="1" applyAlignment="1" applyProtection="1">
      <alignment horizontal="center" vertical="center"/>
      <protection/>
    </xf>
    <xf numFmtId="165" fontId="5" fillId="0" borderId="0" xfId="0" applyNumberFormat="1" applyFont="1" applyFill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44" fontId="35" fillId="0" borderId="14" xfId="42" applyNumberFormat="1" applyFont="1" applyFill="1" applyBorder="1" applyAlignment="1" applyProtection="1">
      <alignment horizontal="right" vertical="center" wrapText="1"/>
      <protection/>
    </xf>
    <xf numFmtId="44" fontId="5" fillId="0" borderId="20" xfId="42" applyNumberFormat="1" applyFont="1" applyFill="1" applyBorder="1" applyAlignment="1" applyProtection="1">
      <alignment horizontal="right" vertical="center"/>
      <protection/>
    </xf>
    <xf numFmtId="44" fontId="5" fillId="0" borderId="10" xfId="42" applyNumberFormat="1" applyFont="1" applyFill="1" applyBorder="1" applyAlignment="1" applyProtection="1">
      <alignment horizontal="right" vertical="center"/>
      <protection/>
    </xf>
    <xf numFmtId="44" fontId="5" fillId="0" borderId="10" xfId="42" applyNumberFormat="1" applyFont="1" applyFill="1" applyBorder="1" applyAlignment="1" applyProtection="1">
      <alignment horizontal="right" vertical="center" wrapText="1"/>
      <protection/>
    </xf>
    <xf numFmtId="164" fontId="3" fillId="0" borderId="12" xfId="0" applyNumberFormat="1" applyFont="1" applyFill="1" applyBorder="1" applyAlignment="1">
      <alignment horizontal="right" vertical="center"/>
    </xf>
    <xf numFmtId="49" fontId="5" fillId="0" borderId="19" xfId="0" applyNumberFormat="1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>
      <alignment horizontal="center" vertical="center" wrapText="1"/>
    </xf>
    <xf numFmtId="164" fontId="10" fillId="0" borderId="19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 applyProtection="1">
      <alignment horizontal="left" vertical="center"/>
      <protection locked="0"/>
    </xf>
    <xf numFmtId="164" fontId="10" fillId="0" borderId="14" xfId="0" applyNumberFormat="1" applyFont="1" applyFill="1" applyBorder="1" applyAlignment="1">
      <alignment horizontal="center" vertical="center" wrapText="1"/>
    </xf>
    <xf numFmtId="44" fontId="17" fillId="0" borderId="20" xfId="42" applyNumberFormat="1" applyFont="1" applyFill="1" applyBorder="1" applyAlignment="1" applyProtection="1">
      <alignment horizontal="center" vertical="center"/>
      <protection/>
    </xf>
    <xf numFmtId="44" fontId="17" fillId="0" borderId="10" xfId="42" applyNumberFormat="1" applyFont="1" applyFill="1" applyBorder="1" applyAlignment="1" applyProtection="1">
      <alignment horizontal="center" vertical="center"/>
      <protection/>
    </xf>
    <xf numFmtId="44" fontId="17" fillId="0" borderId="10" xfId="42" applyNumberFormat="1" applyFont="1" applyFill="1" applyBorder="1" applyAlignment="1" applyProtection="1">
      <alignment horizontal="center" vertical="center" wrapText="1"/>
      <protection/>
    </xf>
    <xf numFmtId="43" fontId="5" fillId="0" borderId="0" xfId="44" applyFont="1" applyFill="1" applyBorder="1" applyAlignment="1" applyProtection="1">
      <alignment horizontal="center"/>
      <protection/>
    </xf>
    <xf numFmtId="164" fontId="5" fillId="0" borderId="2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164" fontId="5" fillId="0" borderId="22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164" fontId="5" fillId="0" borderId="46" xfId="0" applyNumberFormat="1" applyFont="1" applyFill="1" applyBorder="1" applyAlignment="1">
      <alignment horizontal="center" vertical="center"/>
    </xf>
    <xf numFmtId="164" fontId="5" fillId="0" borderId="37" xfId="0" applyNumberFormat="1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 applyProtection="1">
      <alignment horizontal="center" vertical="center" wrapText="1"/>
      <protection locked="0"/>
    </xf>
    <xf numFmtId="4" fontId="5" fillId="0" borderId="47" xfId="0" applyNumberFormat="1" applyFont="1" applyFill="1" applyBorder="1" applyAlignment="1">
      <alignment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164" fontId="5" fillId="0" borderId="44" xfId="0" applyNumberFormat="1" applyFont="1" applyFill="1" applyBorder="1" applyAlignment="1">
      <alignment horizontal="center" vertical="center"/>
    </xf>
    <xf numFmtId="9" fontId="5" fillId="0" borderId="27" xfId="0" applyNumberFormat="1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43" fontId="5" fillId="0" borderId="14" xfId="42" applyFont="1" applyFill="1" applyBorder="1" applyAlignment="1" applyProtection="1">
      <alignment horizontal="center" vertical="center" wrapText="1"/>
      <protection/>
    </xf>
    <xf numFmtId="164" fontId="10" fillId="0" borderId="37" xfId="0" applyNumberFormat="1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10" fillId="0" borderId="3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44" fontId="5" fillId="0" borderId="19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 wrapText="1"/>
    </xf>
    <xf numFmtId="4" fontId="5" fillId="0" borderId="27" xfId="0" applyNumberFormat="1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center" vertical="center" wrapText="1"/>
    </xf>
    <xf numFmtId="4" fontId="5" fillId="0" borderId="26" xfId="0" applyNumberFormat="1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44" fontId="5" fillId="0" borderId="27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 applyProtection="1">
      <alignment vertical="center" wrapText="1"/>
      <protection locked="0"/>
    </xf>
    <xf numFmtId="0" fontId="5" fillId="0" borderId="30" xfId="0" applyFont="1" applyFill="1" applyBorder="1" applyAlignment="1">
      <alignment horizontal="center" vertical="center" wrapText="1"/>
    </xf>
    <xf numFmtId="164" fontId="5" fillId="0" borderId="31" xfId="0" applyNumberFormat="1" applyFont="1" applyFill="1" applyBorder="1" applyAlignment="1">
      <alignment horizontal="center" vertical="center"/>
    </xf>
    <xf numFmtId="9" fontId="5" fillId="0" borderId="26" xfId="0" applyNumberFormat="1" applyFont="1" applyFill="1" applyBorder="1" applyAlignment="1">
      <alignment horizontal="center" vertical="center"/>
    </xf>
    <xf numFmtId="44" fontId="5" fillId="0" borderId="26" xfId="0" applyNumberFormat="1" applyFont="1" applyFill="1" applyBorder="1" applyAlignment="1">
      <alignment horizontal="center" vertical="center"/>
    </xf>
    <xf numFmtId="164" fontId="5" fillId="0" borderId="49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164" fontId="5" fillId="0" borderId="35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164" fontId="5" fillId="0" borderId="14" xfId="0" applyNumberFormat="1" applyFont="1" applyFill="1" applyBorder="1" applyAlignment="1">
      <alignment horizontal="center" vertical="center"/>
    </xf>
    <xf numFmtId="164" fontId="5" fillId="0" borderId="40" xfId="0" applyNumberFormat="1" applyFont="1" applyFill="1" applyBorder="1" applyAlignment="1">
      <alignment horizontal="center" vertical="center"/>
    </xf>
    <xf numFmtId="44" fontId="2" fillId="0" borderId="10" xfId="44" applyNumberFormat="1" applyFont="1" applyFill="1" applyBorder="1" applyAlignment="1" applyProtection="1">
      <alignment horizontal="center" vertical="center"/>
      <protection/>
    </xf>
    <xf numFmtId="44" fontId="2" fillId="0" borderId="10" xfId="44" applyNumberFormat="1" applyFont="1" applyFill="1" applyBorder="1" applyAlignment="1" applyProtection="1">
      <alignment horizontal="center" vertical="center" wrapText="1"/>
      <protection/>
    </xf>
    <xf numFmtId="44" fontId="38" fillId="0" borderId="26" xfId="44" applyNumberFormat="1" applyFont="1" applyFill="1" applyBorder="1" applyAlignment="1" applyProtection="1">
      <alignment horizontal="center" vertical="center"/>
      <protection/>
    </xf>
    <xf numFmtId="0" fontId="10" fillId="0" borderId="27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9" fontId="5" fillId="0" borderId="10" xfId="0" applyNumberFormat="1" applyFont="1" applyFill="1" applyBorder="1" applyAlignment="1">
      <alignment horizontal="center" vertical="center"/>
    </xf>
    <xf numFmtId="44" fontId="5" fillId="0" borderId="10" xfId="0" applyNumberFormat="1" applyFont="1" applyFill="1" applyBorder="1" applyAlignment="1">
      <alignment horizontal="center" vertical="center"/>
    </xf>
    <xf numFmtId="44" fontId="5" fillId="0" borderId="25" xfId="0" applyNumberFormat="1" applyFont="1" applyFill="1" applyBorder="1" applyAlignment="1">
      <alignment horizontal="center" vertical="center"/>
    </xf>
    <xf numFmtId="44" fontId="5" fillId="0" borderId="14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/>
    </xf>
    <xf numFmtId="165" fontId="5" fillId="0" borderId="0" xfId="0" applyNumberFormat="1" applyFont="1" applyFill="1" applyAlignment="1">
      <alignment/>
    </xf>
    <xf numFmtId="0" fontId="5" fillId="0" borderId="14" xfId="0" applyFont="1" applyFill="1" applyBorder="1" applyAlignment="1">
      <alignment horizontal="left" vertical="center" wrapText="1"/>
    </xf>
    <xf numFmtId="165" fontId="5" fillId="0" borderId="14" xfId="0" applyNumberFormat="1" applyFont="1" applyFill="1" applyBorder="1" applyAlignment="1">
      <alignment horizontal="center" vertical="center"/>
    </xf>
    <xf numFmtId="173" fontId="35" fillId="0" borderId="14" xfId="42" applyNumberFormat="1" applyFont="1" applyFill="1" applyBorder="1" applyAlignment="1" applyProtection="1">
      <alignment horizontal="right" vertical="center"/>
      <protection/>
    </xf>
    <xf numFmtId="0" fontId="10" fillId="0" borderId="10" xfId="0" applyFont="1" applyFill="1" applyBorder="1" applyAlignment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164" fontId="5" fillId="0" borderId="46" xfId="0" applyNumberFormat="1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164" fontId="5" fillId="0" borderId="46" xfId="0" applyNumberFormat="1" applyFont="1" applyFill="1" applyBorder="1" applyAlignment="1">
      <alignment horizontal="center" vertical="center"/>
    </xf>
    <xf numFmtId="44" fontId="17" fillId="0" borderId="26" xfId="44" applyNumberFormat="1" applyFont="1" applyFill="1" applyBorder="1" applyAlignment="1" applyProtection="1">
      <alignment horizontal="center" vertical="center"/>
      <protection/>
    </xf>
    <xf numFmtId="44" fontId="17" fillId="0" borderId="10" xfId="44" applyNumberFormat="1" applyFont="1" applyFill="1" applyBorder="1" applyAlignment="1" applyProtection="1">
      <alignment horizontal="center" vertical="center" wrapText="1"/>
      <protection/>
    </xf>
    <xf numFmtId="0" fontId="5" fillId="0" borderId="4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 applyProtection="1">
      <alignment horizontal="left" vertical="center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9" fontId="5" fillId="0" borderId="18" xfId="0" applyNumberFormat="1" applyFont="1" applyFill="1" applyBorder="1" applyAlignment="1">
      <alignment horizontal="center" vertical="center"/>
    </xf>
    <xf numFmtId="9" fontId="5" fillId="0" borderId="12" xfId="0" applyNumberFormat="1" applyFont="1" applyFill="1" applyBorder="1" applyAlignment="1">
      <alignment horizontal="center" vertical="center"/>
    </xf>
    <xf numFmtId="165" fontId="17" fillId="0" borderId="0" xfId="44" applyNumberFormat="1" applyFont="1" applyFill="1" applyBorder="1" applyAlignment="1" applyProtection="1">
      <alignment horizontal="center" vertical="center"/>
      <protection/>
    </xf>
    <xf numFmtId="0" fontId="10" fillId="0" borderId="51" xfId="0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/>
    </xf>
    <xf numFmtId="0" fontId="10" fillId="0" borderId="27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center" vertical="center" wrapText="1"/>
    </xf>
    <xf numFmtId="164" fontId="5" fillId="0" borderId="23" xfId="0" applyNumberFormat="1" applyFont="1" applyFill="1" applyBorder="1" applyAlignment="1">
      <alignment horizontal="right" vertical="center"/>
    </xf>
    <xf numFmtId="0" fontId="5" fillId="0" borderId="40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52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vertical="center" wrapText="1"/>
      <protection locked="0"/>
    </xf>
    <xf numFmtId="0" fontId="7" fillId="0" borderId="1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64" fontId="5" fillId="0" borderId="4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wrapText="1"/>
    </xf>
    <xf numFmtId="0" fontId="35" fillId="0" borderId="43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35" fillId="0" borderId="4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44" fontId="35" fillId="0" borderId="11" xfId="0" applyNumberFormat="1" applyFont="1" applyFill="1" applyBorder="1" applyAlignment="1">
      <alignment horizontal="center" vertical="center" wrapText="1"/>
    </xf>
    <xf numFmtId="44" fontId="5" fillId="0" borderId="42" xfId="0" applyNumberFormat="1" applyFont="1" applyFill="1" applyBorder="1" applyAlignment="1">
      <alignment horizontal="center" vertical="center" wrapText="1"/>
    </xf>
    <xf numFmtId="44" fontId="2" fillId="0" borderId="12" xfId="0" applyNumberFormat="1" applyFont="1" applyFill="1" applyBorder="1" applyAlignment="1">
      <alignment horizontal="center" vertical="center"/>
    </xf>
    <xf numFmtId="44" fontId="35" fillId="0" borderId="42" xfId="0" applyNumberFormat="1" applyFont="1" applyFill="1" applyBorder="1" applyAlignment="1">
      <alignment horizontal="center" vertical="center" wrapText="1"/>
    </xf>
    <xf numFmtId="44" fontId="2" fillId="0" borderId="12" xfId="0" applyNumberFormat="1" applyFont="1" applyFill="1" applyBorder="1" applyAlignment="1">
      <alignment horizontal="center" vertical="center" wrapText="1"/>
    </xf>
    <xf numFmtId="44" fontId="35" fillId="0" borderId="29" xfId="0" applyNumberFormat="1" applyFont="1" applyFill="1" applyBorder="1" applyAlignment="1">
      <alignment horizontal="center" vertical="center" wrapText="1"/>
    </xf>
    <xf numFmtId="44" fontId="35" fillId="0" borderId="53" xfId="0" applyNumberFormat="1" applyFont="1" applyFill="1" applyBorder="1" applyAlignment="1">
      <alignment horizontal="center" vertical="center" wrapText="1"/>
    </xf>
    <xf numFmtId="44" fontId="2" fillId="0" borderId="54" xfId="0" applyNumberFormat="1" applyFont="1" applyFill="1" applyBorder="1" applyAlignment="1">
      <alignment horizontal="center" vertical="center"/>
    </xf>
    <xf numFmtId="44" fontId="2" fillId="0" borderId="12" xfId="0" applyNumberFormat="1" applyFont="1" applyFill="1" applyBorder="1" applyAlignment="1">
      <alignment vertical="center"/>
    </xf>
    <xf numFmtId="44" fontId="2" fillId="0" borderId="12" xfId="0" applyNumberFormat="1" applyFont="1" applyFill="1" applyBorder="1" applyAlignment="1">
      <alignment vertical="center" wrapText="1"/>
    </xf>
    <xf numFmtId="44" fontId="10" fillId="0" borderId="11" xfId="0" applyNumberFormat="1" applyFont="1" applyFill="1" applyBorder="1" applyAlignment="1">
      <alignment horizontal="center" vertical="center" wrapText="1"/>
    </xf>
    <xf numFmtId="44" fontId="10" fillId="0" borderId="42" xfId="0" applyNumberFormat="1" applyFont="1" applyFill="1" applyBorder="1" applyAlignment="1">
      <alignment horizontal="center" vertical="center" wrapText="1"/>
    </xf>
    <xf numFmtId="44" fontId="10" fillId="0" borderId="30" xfId="0" applyNumberFormat="1" applyFont="1" applyFill="1" applyBorder="1" applyAlignment="1">
      <alignment horizontal="center" vertical="center" wrapText="1"/>
    </xf>
    <xf numFmtId="44" fontId="10" fillId="0" borderId="55" xfId="0" applyNumberFormat="1" applyFont="1" applyFill="1" applyBorder="1" applyAlignment="1">
      <alignment horizontal="center" vertical="center" wrapText="1"/>
    </xf>
    <xf numFmtId="44" fontId="2" fillId="0" borderId="31" xfId="0" applyNumberFormat="1" applyFont="1" applyFill="1" applyBorder="1" applyAlignment="1">
      <alignment horizontal="center" vertical="center"/>
    </xf>
    <xf numFmtId="44" fontId="10" fillId="0" borderId="29" xfId="0" applyNumberFormat="1" applyFont="1" applyFill="1" applyBorder="1" applyAlignment="1">
      <alignment horizontal="center" vertical="center" wrapText="1"/>
    </xf>
    <xf numFmtId="44" fontId="10" fillId="0" borderId="53" xfId="0" applyNumberFormat="1" applyFont="1" applyFill="1" applyBorder="1" applyAlignment="1">
      <alignment horizontal="center" vertical="center" wrapText="1"/>
    </xf>
    <xf numFmtId="44" fontId="5" fillId="0" borderId="54" xfId="0" applyNumberFormat="1" applyFont="1" applyFill="1" applyBorder="1" applyAlignment="1">
      <alignment horizontal="center" vertical="center"/>
    </xf>
    <xf numFmtId="44" fontId="5" fillId="0" borderId="12" xfId="0" applyNumberFormat="1" applyFont="1" applyFill="1" applyBorder="1" applyAlignment="1">
      <alignment horizontal="center" vertical="center"/>
    </xf>
    <xf numFmtId="44" fontId="5" fillId="0" borderId="12" xfId="0" applyNumberFormat="1" applyFont="1" applyFill="1" applyBorder="1" applyAlignment="1">
      <alignment horizontal="center" vertical="center" wrapText="1"/>
    </xf>
    <xf numFmtId="44" fontId="6" fillId="0" borderId="11" xfId="0" applyNumberFormat="1" applyFont="1" applyFill="1" applyBorder="1" applyAlignment="1">
      <alignment horizontal="center" vertical="center" wrapText="1"/>
    </xf>
    <xf numFmtId="44" fontId="6" fillId="0" borderId="42" xfId="0" applyNumberFormat="1" applyFont="1" applyFill="1" applyBorder="1" applyAlignment="1">
      <alignment horizontal="center" vertical="center" wrapText="1"/>
    </xf>
    <xf numFmtId="44" fontId="0" fillId="0" borderId="12" xfId="0" applyNumberFormat="1" applyFill="1" applyBorder="1" applyAlignment="1">
      <alignment horizontal="center" vertical="center"/>
    </xf>
    <xf numFmtId="44" fontId="0" fillId="0" borderId="12" xfId="0" applyNumberFormat="1" applyFill="1" applyBorder="1" applyAlignment="1">
      <alignment horizontal="center" vertical="center" wrapText="1"/>
    </xf>
    <xf numFmtId="44" fontId="35" fillId="0" borderId="11" xfId="0" applyNumberFormat="1" applyFont="1" applyFill="1" applyBorder="1" applyAlignment="1">
      <alignment horizontal="center" vertical="center" wrapText="1"/>
    </xf>
    <xf numFmtId="44" fontId="35" fillId="0" borderId="42" xfId="0" applyNumberFormat="1" applyFont="1" applyFill="1" applyBorder="1" applyAlignment="1">
      <alignment horizontal="center" vertical="center" wrapText="1"/>
    </xf>
    <xf numFmtId="44" fontId="17" fillId="0" borderId="12" xfId="0" applyNumberFormat="1" applyFont="1" applyFill="1" applyBorder="1" applyAlignment="1">
      <alignment horizontal="center" vertical="center" wrapText="1"/>
    </xf>
    <xf numFmtId="44" fontId="17" fillId="0" borderId="12" xfId="0" applyNumberFormat="1" applyFont="1" applyFill="1" applyBorder="1" applyAlignment="1">
      <alignment horizontal="center" vertical="center"/>
    </xf>
    <xf numFmtId="44" fontId="6" fillId="24" borderId="11" xfId="0" applyNumberFormat="1" applyFont="1" applyFill="1" applyBorder="1" applyAlignment="1">
      <alignment horizontal="center" vertical="center" wrapText="1"/>
    </xf>
    <xf numFmtId="44" fontId="6" fillId="24" borderId="42" xfId="0" applyNumberFormat="1" applyFont="1" applyFill="1" applyBorder="1" applyAlignment="1">
      <alignment horizontal="center" vertical="center" wrapText="1"/>
    </xf>
    <xf numFmtId="44" fontId="0" fillId="0" borderId="12" xfId="0" applyNumberFormat="1" applyBorder="1" applyAlignment="1">
      <alignment horizontal="center" vertical="center"/>
    </xf>
    <xf numFmtId="44" fontId="0" fillId="0" borderId="12" xfId="0" applyNumberFormat="1" applyBorder="1" applyAlignment="1">
      <alignment horizontal="center" vertical="center" wrapText="1"/>
    </xf>
    <xf numFmtId="44" fontId="35" fillId="0" borderId="56" xfId="0" applyNumberFormat="1" applyFont="1" applyFill="1" applyBorder="1" applyAlignment="1">
      <alignment horizontal="center" vertical="center" wrapText="1"/>
    </xf>
    <xf numFmtId="44" fontId="35" fillId="0" borderId="57" xfId="0" applyNumberFormat="1" applyFont="1" applyFill="1" applyBorder="1" applyAlignment="1">
      <alignment horizontal="center" vertical="center" wrapText="1"/>
    </xf>
    <xf numFmtId="44" fontId="17" fillId="0" borderId="58" xfId="0" applyNumberFormat="1" applyFont="1" applyFill="1" applyBorder="1" applyAlignment="1">
      <alignment horizontal="center" vertical="center"/>
    </xf>
    <xf numFmtId="44" fontId="6" fillId="0" borderId="25" xfId="0" applyNumberFormat="1" applyFont="1" applyFill="1" applyBorder="1" applyAlignment="1">
      <alignment horizontal="center" vertical="center" wrapText="1"/>
    </xf>
    <xf numFmtId="44" fontId="6" fillId="0" borderId="50" xfId="0" applyNumberFormat="1" applyFont="1" applyFill="1" applyBorder="1" applyAlignment="1">
      <alignment horizontal="center" vertical="center" wrapText="1"/>
    </xf>
    <xf numFmtId="44" fontId="0" fillId="0" borderId="22" xfId="0" applyNumberFormat="1" applyFill="1" applyBorder="1" applyAlignment="1">
      <alignment horizontal="center" vertical="center"/>
    </xf>
    <xf numFmtId="44" fontId="0" fillId="0" borderId="22" xfId="0" applyNumberFormat="1" applyFill="1" applyBorder="1" applyAlignment="1">
      <alignment horizontal="center" vertical="center" wrapText="1"/>
    </xf>
    <xf numFmtId="44" fontId="12" fillId="5" borderId="33" xfId="0" applyNumberFormat="1" applyFont="1" applyFill="1" applyBorder="1" applyAlignment="1">
      <alignment horizontal="center" vertical="center" wrapText="1"/>
    </xf>
    <xf numFmtId="44" fontId="12" fillId="5" borderId="41" xfId="0" applyNumberFormat="1" applyFont="1" applyFill="1" applyBorder="1" applyAlignment="1">
      <alignment horizontal="center" vertical="center" wrapText="1"/>
    </xf>
    <xf numFmtId="44" fontId="0" fillId="0" borderId="37" xfId="0" applyNumberFormat="1" applyBorder="1" applyAlignment="1">
      <alignment horizontal="center" vertical="center"/>
    </xf>
    <xf numFmtId="44" fontId="0" fillId="5" borderId="33" xfId="0" applyNumberFormat="1" applyFill="1" applyBorder="1" applyAlignment="1">
      <alignment horizontal="center" vertical="center" wrapText="1"/>
    </xf>
    <xf numFmtId="44" fontId="0" fillId="5" borderId="41" xfId="0" applyNumberFormat="1" applyFill="1" applyBorder="1" applyAlignment="1">
      <alignment horizontal="center" vertical="center" wrapText="1"/>
    </xf>
    <xf numFmtId="44" fontId="0" fillId="0" borderId="37" xfId="0" applyNumberFormat="1" applyBorder="1" applyAlignment="1">
      <alignment horizontal="center" vertical="center" wrapText="1"/>
    </xf>
    <xf numFmtId="44" fontId="6" fillId="24" borderId="25" xfId="0" applyNumberFormat="1" applyFont="1" applyFill="1" applyBorder="1" applyAlignment="1">
      <alignment horizontal="center" vertical="center" wrapText="1"/>
    </xf>
    <xf numFmtId="44" fontId="6" fillId="24" borderId="50" xfId="0" applyNumberFormat="1" applyFont="1" applyFill="1" applyBorder="1" applyAlignment="1">
      <alignment horizontal="center" vertical="center" wrapText="1"/>
    </xf>
    <xf numFmtId="44" fontId="0" fillId="0" borderId="22" xfId="0" applyNumberFormat="1" applyBorder="1" applyAlignment="1">
      <alignment horizontal="center" vertical="center"/>
    </xf>
    <xf numFmtId="44" fontId="0" fillId="0" borderId="22" xfId="0" applyNumberFormat="1" applyBorder="1" applyAlignment="1">
      <alignment horizontal="center" vertical="center" wrapText="1"/>
    </xf>
    <xf numFmtId="44" fontId="35" fillId="0" borderId="56" xfId="0" applyNumberFormat="1" applyFont="1" applyFill="1" applyBorder="1" applyAlignment="1">
      <alignment horizontal="center" vertical="center" wrapText="1"/>
    </xf>
    <xf numFmtId="44" fontId="35" fillId="0" borderId="57" xfId="0" applyNumberFormat="1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44" fontId="35" fillId="0" borderId="25" xfId="0" applyNumberFormat="1" applyFont="1" applyFill="1" applyBorder="1" applyAlignment="1">
      <alignment horizontal="center" vertical="center" wrapText="1"/>
    </xf>
    <xf numFmtId="44" fontId="35" fillId="0" borderId="50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44" fontId="10" fillId="0" borderId="11" xfId="0" applyNumberFormat="1" applyFont="1" applyFill="1" applyBorder="1" applyAlignment="1">
      <alignment horizontal="center" vertical="center" wrapText="1"/>
    </xf>
    <xf numFmtId="44" fontId="10" fillId="0" borderId="42" xfId="0" applyNumberFormat="1" applyFont="1" applyFill="1" applyBorder="1" applyAlignment="1">
      <alignment horizontal="center" vertical="center" wrapText="1"/>
    </xf>
    <xf numFmtId="44" fontId="10" fillId="0" borderId="30" xfId="0" applyNumberFormat="1" applyFont="1" applyFill="1" applyBorder="1" applyAlignment="1">
      <alignment horizontal="center" vertical="center" wrapText="1"/>
    </xf>
    <xf numFmtId="44" fontId="10" fillId="0" borderId="55" xfId="0" applyNumberFormat="1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horizontal="center" vertical="center" wrapText="1"/>
    </xf>
    <xf numFmtId="0" fontId="35" fillId="0" borderId="50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vertical="center"/>
    </xf>
    <xf numFmtId="0" fontId="5" fillId="0" borderId="50" xfId="0" applyFont="1" applyFill="1" applyBorder="1" applyAlignment="1">
      <alignment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Dziesiętny 2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rmalny 2" xfId="55"/>
    <cellStyle name="Note" xfId="56"/>
    <cellStyle name="Followed Hyperlink" xfId="57"/>
    <cellStyle name="Output" xfId="58"/>
    <cellStyle name="Percent" xfId="59"/>
    <cellStyle name="Title" xfId="60"/>
    <cellStyle name="Total" xfId="61"/>
    <cellStyle name="Currency" xfId="62"/>
    <cellStyle name="Currency [0]" xfId="63"/>
    <cellStyle name="Warning Text" xfId="64"/>
  </cellStyles>
  <dxfs count="5"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9"/>
          <bgColor indexed="26"/>
        </patternFill>
      </fill>
    </dxf>
    <dxf>
      <font>
        <b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 val="0"/>
        <sz val="11"/>
        <color indexed="8"/>
      </font>
      <fill>
        <patternFill patternType="solid">
          <fgColor indexed="41"/>
          <bgColor indexed="27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3.8515625" style="0" customWidth="1"/>
    <col min="2" max="2" width="28.7109375" style="0" customWidth="1"/>
    <col min="3" max="3" width="17.7109375" style="0" customWidth="1"/>
    <col min="4" max="4" width="8.421875" style="0" customWidth="1"/>
    <col min="5" max="5" width="6.140625" style="0" customWidth="1"/>
    <col min="6" max="6" width="10.8515625" style="0" customWidth="1"/>
    <col min="7" max="7" width="5.8515625" style="0" customWidth="1"/>
    <col min="8" max="8" width="8.140625" style="0" customWidth="1"/>
    <col min="9" max="9" width="10.7109375" style="0" customWidth="1"/>
    <col min="10" max="10" width="11.421875" style="0" customWidth="1"/>
    <col min="11" max="11" width="9.00390625" style="0" customWidth="1"/>
    <col min="12" max="12" width="12.421875" style="0" customWidth="1"/>
  </cols>
  <sheetData>
    <row r="1" spans="2:14" ht="15">
      <c r="B1" t="s">
        <v>112</v>
      </c>
      <c r="K1" t="s">
        <v>663</v>
      </c>
      <c r="M1" s="75"/>
      <c r="N1" s="75"/>
    </row>
    <row r="3" spans="1:12" ht="15">
      <c r="A3" s="1" t="s">
        <v>113</v>
      </c>
      <c r="B3" s="1"/>
      <c r="C3" s="1"/>
      <c r="D3" s="1"/>
      <c r="E3" s="1"/>
      <c r="F3" s="12"/>
      <c r="G3" s="11"/>
      <c r="H3" s="11"/>
      <c r="I3" s="11"/>
      <c r="J3" s="11"/>
      <c r="K3" s="11"/>
      <c r="L3" s="3"/>
    </row>
    <row r="4" spans="1:12" s="69" customFormat="1" ht="38.25">
      <c r="A4" s="125" t="s">
        <v>665</v>
      </c>
      <c r="B4" s="126" t="s">
        <v>666</v>
      </c>
      <c r="C4" s="127" t="s">
        <v>667</v>
      </c>
      <c r="D4" s="126" t="s">
        <v>668</v>
      </c>
      <c r="E4" s="128" t="s">
        <v>669</v>
      </c>
      <c r="F4" s="129" t="s">
        <v>670</v>
      </c>
      <c r="G4" s="126" t="s">
        <v>671</v>
      </c>
      <c r="H4" s="126" t="s">
        <v>672</v>
      </c>
      <c r="I4" s="126" t="s">
        <v>673</v>
      </c>
      <c r="J4" s="126" t="s">
        <v>674</v>
      </c>
      <c r="K4" s="127" t="s">
        <v>675</v>
      </c>
      <c r="L4" s="126" t="s">
        <v>676</v>
      </c>
    </row>
    <row r="5" spans="1:12" ht="25.5">
      <c r="A5" s="99">
        <v>1</v>
      </c>
      <c r="B5" s="100" t="s">
        <v>677</v>
      </c>
      <c r="C5" s="101"/>
      <c r="D5" s="101" t="s">
        <v>678</v>
      </c>
      <c r="E5" s="102">
        <v>5</v>
      </c>
      <c r="F5" s="103"/>
      <c r="G5" s="104">
        <v>0.08</v>
      </c>
      <c r="H5" s="105">
        <f aca="true" t="shared" si="0" ref="H5:H16">F5*G5</f>
        <v>0</v>
      </c>
      <c r="I5" s="105">
        <f aca="true" t="shared" si="1" ref="I5:I16">F5+H5</f>
        <v>0</v>
      </c>
      <c r="J5" s="105">
        <f aca="true" t="shared" si="2" ref="J5:J16">F5*E5</f>
        <v>0</v>
      </c>
      <c r="K5" s="106">
        <f aca="true" t="shared" si="3" ref="K5:K16">J5*G5</f>
        <v>0</v>
      </c>
      <c r="L5" s="105">
        <f aca="true" t="shared" si="4" ref="L5:L16">J5+K5</f>
        <v>0</v>
      </c>
    </row>
    <row r="6" spans="1:12" ht="25.5">
      <c r="A6" s="99">
        <v>2</v>
      </c>
      <c r="B6" s="100" t="s">
        <v>679</v>
      </c>
      <c r="C6" s="101"/>
      <c r="D6" s="101" t="s">
        <v>678</v>
      </c>
      <c r="E6" s="102">
        <v>5</v>
      </c>
      <c r="F6" s="103"/>
      <c r="G6" s="104">
        <v>0.08</v>
      </c>
      <c r="H6" s="105">
        <f t="shared" si="0"/>
        <v>0</v>
      </c>
      <c r="I6" s="105">
        <f t="shared" si="1"/>
        <v>0</v>
      </c>
      <c r="J6" s="105">
        <f t="shared" si="2"/>
        <v>0</v>
      </c>
      <c r="K6" s="106">
        <f t="shared" si="3"/>
        <v>0</v>
      </c>
      <c r="L6" s="105">
        <f t="shared" si="4"/>
        <v>0</v>
      </c>
    </row>
    <row r="7" spans="1:12" ht="25.5">
      <c r="A7" s="99">
        <v>3</v>
      </c>
      <c r="B7" s="100" t="s">
        <v>680</v>
      </c>
      <c r="C7" s="101"/>
      <c r="D7" s="101" t="s">
        <v>678</v>
      </c>
      <c r="E7" s="102">
        <v>5</v>
      </c>
      <c r="F7" s="103"/>
      <c r="G7" s="104">
        <v>0.08</v>
      </c>
      <c r="H7" s="105">
        <f t="shared" si="0"/>
        <v>0</v>
      </c>
      <c r="I7" s="105">
        <f t="shared" si="1"/>
        <v>0</v>
      </c>
      <c r="J7" s="105">
        <f t="shared" si="2"/>
        <v>0</v>
      </c>
      <c r="K7" s="106">
        <f t="shared" si="3"/>
        <v>0</v>
      </c>
      <c r="L7" s="105">
        <f t="shared" si="4"/>
        <v>0</v>
      </c>
    </row>
    <row r="8" spans="1:12" ht="25.5">
      <c r="A8" s="99">
        <v>4</v>
      </c>
      <c r="B8" s="100" t="s">
        <v>681</v>
      </c>
      <c r="C8" s="101"/>
      <c r="D8" s="101" t="s">
        <v>678</v>
      </c>
      <c r="E8" s="102">
        <v>5</v>
      </c>
      <c r="F8" s="103"/>
      <c r="G8" s="104">
        <v>0.08</v>
      </c>
      <c r="H8" s="105">
        <f t="shared" si="0"/>
        <v>0</v>
      </c>
      <c r="I8" s="105">
        <f t="shared" si="1"/>
        <v>0</v>
      </c>
      <c r="J8" s="105">
        <f t="shared" si="2"/>
        <v>0</v>
      </c>
      <c r="K8" s="106">
        <f t="shared" si="3"/>
        <v>0</v>
      </c>
      <c r="L8" s="105">
        <f t="shared" si="4"/>
        <v>0</v>
      </c>
    </row>
    <row r="9" spans="1:12" ht="38.25">
      <c r="A9" s="99">
        <v>5</v>
      </c>
      <c r="B9" s="100" t="s">
        <v>682</v>
      </c>
      <c r="C9" s="101"/>
      <c r="D9" s="101" t="s">
        <v>678</v>
      </c>
      <c r="E9" s="102">
        <v>15</v>
      </c>
      <c r="F9" s="103"/>
      <c r="G9" s="104">
        <v>0.08</v>
      </c>
      <c r="H9" s="105">
        <f t="shared" si="0"/>
        <v>0</v>
      </c>
      <c r="I9" s="105">
        <f t="shared" si="1"/>
        <v>0</v>
      </c>
      <c r="J9" s="105">
        <f t="shared" si="2"/>
        <v>0</v>
      </c>
      <c r="K9" s="106">
        <f t="shared" si="3"/>
        <v>0</v>
      </c>
      <c r="L9" s="105">
        <f t="shared" si="4"/>
        <v>0</v>
      </c>
    </row>
    <row r="10" spans="1:12" ht="38.25">
      <c r="A10" s="99">
        <v>6</v>
      </c>
      <c r="B10" s="100" t="s">
        <v>683</v>
      </c>
      <c r="C10" s="101"/>
      <c r="D10" s="101" t="s">
        <v>678</v>
      </c>
      <c r="E10" s="102">
        <v>25</v>
      </c>
      <c r="F10" s="103"/>
      <c r="G10" s="104">
        <v>0.08</v>
      </c>
      <c r="H10" s="105">
        <f t="shared" si="0"/>
        <v>0</v>
      </c>
      <c r="I10" s="105">
        <f t="shared" si="1"/>
        <v>0</v>
      </c>
      <c r="J10" s="105">
        <f t="shared" si="2"/>
        <v>0</v>
      </c>
      <c r="K10" s="106">
        <f t="shared" si="3"/>
        <v>0</v>
      </c>
      <c r="L10" s="105">
        <f t="shared" si="4"/>
        <v>0</v>
      </c>
    </row>
    <row r="11" spans="1:12" ht="25.5">
      <c r="A11" s="99">
        <v>7</v>
      </c>
      <c r="B11" s="100" t="s">
        <v>684</v>
      </c>
      <c r="C11" s="101"/>
      <c r="D11" s="101" t="s">
        <v>678</v>
      </c>
      <c r="E11" s="102">
        <v>5</v>
      </c>
      <c r="F11" s="103"/>
      <c r="G11" s="104">
        <v>0.08</v>
      </c>
      <c r="H11" s="105">
        <f t="shared" si="0"/>
        <v>0</v>
      </c>
      <c r="I11" s="105">
        <f t="shared" si="1"/>
        <v>0</v>
      </c>
      <c r="J11" s="105">
        <f t="shared" si="2"/>
        <v>0</v>
      </c>
      <c r="K11" s="106">
        <f t="shared" si="3"/>
        <v>0</v>
      </c>
      <c r="L11" s="105">
        <f t="shared" si="4"/>
        <v>0</v>
      </c>
    </row>
    <row r="12" spans="1:12" ht="25.5">
      <c r="A12" s="99">
        <v>8</v>
      </c>
      <c r="B12" s="100" t="s">
        <v>685</v>
      </c>
      <c r="C12" s="101"/>
      <c r="D12" s="101" t="s">
        <v>678</v>
      </c>
      <c r="E12" s="102">
        <v>5</v>
      </c>
      <c r="F12" s="103"/>
      <c r="G12" s="104">
        <v>0.08</v>
      </c>
      <c r="H12" s="105">
        <f t="shared" si="0"/>
        <v>0</v>
      </c>
      <c r="I12" s="105">
        <f t="shared" si="1"/>
        <v>0</v>
      </c>
      <c r="J12" s="105">
        <f t="shared" si="2"/>
        <v>0</v>
      </c>
      <c r="K12" s="106">
        <f t="shared" si="3"/>
        <v>0</v>
      </c>
      <c r="L12" s="105">
        <f t="shared" si="4"/>
        <v>0</v>
      </c>
    </row>
    <row r="13" spans="1:12" ht="15">
      <c r="A13" s="99">
        <v>9</v>
      </c>
      <c r="B13" s="100" t="s">
        <v>686</v>
      </c>
      <c r="C13" s="101"/>
      <c r="D13" s="101" t="s">
        <v>678</v>
      </c>
      <c r="E13" s="102">
        <v>5</v>
      </c>
      <c r="F13" s="103"/>
      <c r="G13" s="104">
        <v>0.08</v>
      </c>
      <c r="H13" s="105">
        <f t="shared" si="0"/>
        <v>0</v>
      </c>
      <c r="I13" s="105">
        <f t="shared" si="1"/>
        <v>0</v>
      </c>
      <c r="J13" s="105">
        <f t="shared" si="2"/>
        <v>0</v>
      </c>
      <c r="K13" s="106">
        <f t="shared" si="3"/>
        <v>0</v>
      </c>
      <c r="L13" s="105">
        <f t="shared" si="4"/>
        <v>0</v>
      </c>
    </row>
    <row r="14" spans="1:12" ht="15">
      <c r="A14" s="99">
        <v>10</v>
      </c>
      <c r="B14" s="100" t="s">
        <v>687</v>
      </c>
      <c r="C14" s="101"/>
      <c r="D14" s="101" t="s">
        <v>678</v>
      </c>
      <c r="E14" s="102">
        <v>10</v>
      </c>
      <c r="F14" s="103"/>
      <c r="G14" s="104">
        <v>0.08</v>
      </c>
      <c r="H14" s="105">
        <f t="shared" si="0"/>
        <v>0</v>
      </c>
      <c r="I14" s="105">
        <f t="shared" si="1"/>
        <v>0</v>
      </c>
      <c r="J14" s="105">
        <f t="shared" si="2"/>
        <v>0</v>
      </c>
      <c r="K14" s="106">
        <f t="shared" si="3"/>
        <v>0</v>
      </c>
      <c r="L14" s="105">
        <f t="shared" si="4"/>
        <v>0</v>
      </c>
    </row>
    <row r="15" spans="1:12" ht="15">
      <c r="A15" s="107">
        <v>11</v>
      </c>
      <c r="B15" s="108" t="s">
        <v>688</v>
      </c>
      <c r="C15" s="109"/>
      <c r="D15" s="109" t="s">
        <v>678</v>
      </c>
      <c r="E15" s="110">
        <v>5</v>
      </c>
      <c r="F15" s="111"/>
      <c r="G15" s="112">
        <v>0.08</v>
      </c>
      <c r="H15" s="113">
        <f t="shared" si="0"/>
        <v>0</v>
      </c>
      <c r="I15" s="113">
        <f t="shared" si="1"/>
        <v>0</v>
      </c>
      <c r="J15" s="113">
        <f t="shared" si="2"/>
        <v>0</v>
      </c>
      <c r="K15" s="114">
        <f t="shared" si="3"/>
        <v>0</v>
      </c>
      <c r="L15" s="113">
        <f t="shared" si="4"/>
        <v>0</v>
      </c>
    </row>
    <row r="16" spans="1:12" ht="38.25">
      <c r="A16" s="115">
        <v>12</v>
      </c>
      <c r="B16" s="116" t="s">
        <v>689</v>
      </c>
      <c r="C16" s="58"/>
      <c r="D16" s="58" t="s">
        <v>678</v>
      </c>
      <c r="E16" s="59">
        <v>25</v>
      </c>
      <c r="F16" s="117"/>
      <c r="G16" s="72">
        <v>0.08</v>
      </c>
      <c r="H16" s="118">
        <f t="shared" si="0"/>
        <v>0</v>
      </c>
      <c r="I16" s="118">
        <f t="shared" si="1"/>
        <v>0</v>
      </c>
      <c r="J16" s="118">
        <f t="shared" si="2"/>
        <v>0</v>
      </c>
      <c r="K16" s="118">
        <f t="shared" si="3"/>
        <v>0</v>
      </c>
      <c r="L16" s="118">
        <f t="shared" si="4"/>
        <v>0</v>
      </c>
    </row>
    <row r="17" spans="1:12" s="69" customFormat="1" ht="15" customHeight="1">
      <c r="A17" s="130"/>
      <c r="B17" s="131"/>
      <c r="C17" s="131"/>
      <c r="D17" s="131"/>
      <c r="E17" s="132"/>
      <c r="F17" s="133"/>
      <c r="G17" s="132"/>
      <c r="H17" s="558" t="s">
        <v>690</v>
      </c>
      <c r="I17" s="559"/>
      <c r="J17" s="559"/>
      <c r="K17" s="560"/>
      <c r="L17" s="134">
        <f>SUM(J5:J16)</f>
        <v>0</v>
      </c>
    </row>
    <row r="18" spans="1:12" s="69" customFormat="1" ht="15" customHeight="1">
      <c r="A18" s="130"/>
      <c r="B18" s="131"/>
      <c r="C18" s="131"/>
      <c r="D18" s="131"/>
      <c r="E18" s="132"/>
      <c r="F18" s="133"/>
      <c r="G18" s="132"/>
      <c r="H18" s="561" t="s">
        <v>691</v>
      </c>
      <c r="I18" s="562"/>
      <c r="J18" s="562"/>
      <c r="K18" s="563"/>
      <c r="L18" s="135">
        <f>SUM(K5:K16)</f>
        <v>0</v>
      </c>
    </row>
    <row r="19" spans="1:12" s="69" customFormat="1" ht="22.5" customHeight="1">
      <c r="A19" s="130"/>
      <c r="B19" s="131"/>
      <c r="C19" s="131"/>
      <c r="D19" s="131"/>
      <c r="E19" s="132"/>
      <c r="F19" s="133"/>
      <c r="G19" s="132"/>
      <c r="H19" s="561" t="s">
        <v>111</v>
      </c>
      <c r="I19" s="562"/>
      <c r="J19" s="562"/>
      <c r="K19" s="564"/>
      <c r="L19" s="136">
        <f>L17+L18</f>
        <v>0</v>
      </c>
    </row>
  </sheetData>
  <sheetProtection/>
  <mergeCells count="3">
    <mergeCell ref="H17:K17"/>
    <mergeCell ref="H18:K18"/>
    <mergeCell ref="H19:K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14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3.8515625" style="161" customWidth="1"/>
    <col min="2" max="2" width="33.28125" style="161" customWidth="1"/>
    <col min="3" max="3" width="20.28125" style="161" customWidth="1"/>
    <col min="4" max="4" width="8.421875" style="161" customWidth="1"/>
    <col min="5" max="5" width="6.140625" style="161" customWidth="1"/>
    <col min="6" max="6" width="10.8515625" style="161" customWidth="1"/>
    <col min="7" max="7" width="5.8515625" style="161" customWidth="1"/>
    <col min="8" max="8" width="8.140625" style="161" customWidth="1"/>
    <col min="9" max="9" width="12.7109375" style="161" customWidth="1"/>
    <col min="10" max="10" width="11.421875" style="161" customWidth="1"/>
    <col min="11" max="11" width="11.28125" style="161" customWidth="1"/>
    <col min="12" max="12" width="14.8515625" style="161" customWidth="1"/>
    <col min="13" max="16384" width="9.140625" style="161" customWidth="1"/>
  </cols>
  <sheetData>
    <row r="1" spans="2:11" ht="15">
      <c r="B1" s="161" t="s">
        <v>112</v>
      </c>
      <c r="K1" s="161" t="s">
        <v>663</v>
      </c>
    </row>
    <row r="3" spans="1:12" ht="15">
      <c r="A3" s="260" t="s">
        <v>136</v>
      </c>
      <c r="B3" s="131"/>
      <c r="C3" s="132"/>
      <c r="D3" s="159"/>
      <c r="E3" s="159"/>
      <c r="F3" s="159"/>
      <c r="G3" s="159"/>
      <c r="H3" s="159"/>
      <c r="I3" s="263"/>
      <c r="J3" s="259"/>
      <c r="K3" s="261"/>
      <c r="L3" s="261"/>
    </row>
    <row r="4" spans="1:12" ht="38.25">
      <c r="A4" s="125" t="s">
        <v>665</v>
      </c>
      <c r="B4" s="126" t="s">
        <v>666</v>
      </c>
      <c r="C4" s="127" t="s">
        <v>667</v>
      </c>
      <c r="D4" s="126" t="s">
        <v>668</v>
      </c>
      <c r="E4" s="128" t="s">
        <v>669</v>
      </c>
      <c r="F4" s="129" t="s">
        <v>670</v>
      </c>
      <c r="G4" s="126" t="s">
        <v>671</v>
      </c>
      <c r="H4" s="126" t="s">
        <v>672</v>
      </c>
      <c r="I4" s="126" t="s">
        <v>673</v>
      </c>
      <c r="J4" s="126" t="s">
        <v>674</v>
      </c>
      <c r="K4" s="127" t="s">
        <v>675</v>
      </c>
      <c r="L4" s="126" t="s">
        <v>676</v>
      </c>
    </row>
    <row r="5" spans="1:12" ht="25.5">
      <c r="A5" s="310" t="s">
        <v>792</v>
      </c>
      <c r="B5" s="144" t="s">
        <v>0</v>
      </c>
      <c r="C5" s="145"/>
      <c r="D5" s="145" t="s">
        <v>678</v>
      </c>
      <c r="E5" s="151">
        <v>10</v>
      </c>
      <c r="F5" s="197"/>
      <c r="G5" s="147">
        <v>0.08</v>
      </c>
      <c r="H5" s="148">
        <f aca="true" t="shared" si="0" ref="H5:H68">F5*G5</f>
        <v>0</v>
      </c>
      <c r="I5" s="148">
        <f aca="true" t="shared" si="1" ref="I5:I68">F5+H5</f>
        <v>0</v>
      </c>
      <c r="J5" s="148">
        <f>E5*F5</f>
        <v>0</v>
      </c>
      <c r="K5" s="148">
        <f>J5*G5</f>
        <v>0</v>
      </c>
      <c r="L5" s="148">
        <f>J5+K5</f>
        <v>0</v>
      </c>
    </row>
    <row r="6" spans="1:12" ht="15">
      <c r="A6" s="310" t="s">
        <v>5</v>
      </c>
      <c r="B6" s="144" t="s">
        <v>1</v>
      </c>
      <c r="C6" s="145"/>
      <c r="D6" s="145" t="s">
        <v>678</v>
      </c>
      <c r="E6" s="151">
        <v>10</v>
      </c>
      <c r="F6" s="197"/>
      <c r="G6" s="147">
        <v>0.08</v>
      </c>
      <c r="H6" s="148">
        <f t="shared" si="0"/>
        <v>0</v>
      </c>
      <c r="I6" s="148">
        <f t="shared" si="1"/>
        <v>0</v>
      </c>
      <c r="J6" s="148">
        <f aca="true" t="shared" si="2" ref="J6:J69">E6*F6</f>
        <v>0</v>
      </c>
      <c r="K6" s="148">
        <f aca="true" t="shared" si="3" ref="K6:K69">J6*G6</f>
        <v>0</v>
      </c>
      <c r="L6" s="148">
        <f aca="true" t="shared" si="4" ref="L6:L69">J6+K6</f>
        <v>0</v>
      </c>
    </row>
    <row r="7" spans="1:12" ht="25.5">
      <c r="A7" s="310" t="s">
        <v>10</v>
      </c>
      <c r="B7" s="144" t="s">
        <v>2</v>
      </c>
      <c r="C7" s="145"/>
      <c r="D7" s="145" t="s">
        <v>678</v>
      </c>
      <c r="E7" s="151">
        <v>800</v>
      </c>
      <c r="F7" s="197"/>
      <c r="G7" s="147">
        <v>0.08</v>
      </c>
      <c r="H7" s="148">
        <f t="shared" si="0"/>
        <v>0</v>
      </c>
      <c r="I7" s="148">
        <f t="shared" si="1"/>
        <v>0</v>
      </c>
      <c r="J7" s="148">
        <f t="shared" si="2"/>
        <v>0</v>
      </c>
      <c r="K7" s="148">
        <f t="shared" si="3"/>
        <v>0</v>
      </c>
      <c r="L7" s="148">
        <f t="shared" si="4"/>
        <v>0</v>
      </c>
    </row>
    <row r="8" spans="1:12" ht="25.5">
      <c r="A8" s="310" t="s">
        <v>15</v>
      </c>
      <c r="B8" s="144" t="s">
        <v>3</v>
      </c>
      <c r="C8" s="145"/>
      <c r="D8" s="145" t="s">
        <v>678</v>
      </c>
      <c r="E8" s="151">
        <v>50</v>
      </c>
      <c r="F8" s="197"/>
      <c r="G8" s="147">
        <v>0.08</v>
      </c>
      <c r="H8" s="148">
        <f t="shared" si="0"/>
        <v>0</v>
      </c>
      <c r="I8" s="148">
        <f t="shared" si="1"/>
        <v>0</v>
      </c>
      <c r="J8" s="148">
        <f t="shared" si="2"/>
        <v>0</v>
      </c>
      <c r="K8" s="148">
        <f t="shared" si="3"/>
        <v>0</v>
      </c>
      <c r="L8" s="148">
        <f t="shared" si="4"/>
        <v>0</v>
      </c>
    </row>
    <row r="9" spans="1:12" ht="25.5">
      <c r="A9" s="310" t="s">
        <v>19</v>
      </c>
      <c r="B9" s="144" t="s">
        <v>4</v>
      </c>
      <c r="C9" s="145"/>
      <c r="D9" s="145" t="s">
        <v>678</v>
      </c>
      <c r="E9" s="151">
        <v>20</v>
      </c>
      <c r="F9" s="197"/>
      <c r="G9" s="147">
        <v>0.08</v>
      </c>
      <c r="H9" s="148">
        <f t="shared" si="0"/>
        <v>0</v>
      </c>
      <c r="I9" s="148">
        <f t="shared" si="1"/>
        <v>0</v>
      </c>
      <c r="J9" s="148">
        <f t="shared" si="2"/>
        <v>0</v>
      </c>
      <c r="K9" s="148">
        <f t="shared" si="3"/>
        <v>0</v>
      </c>
      <c r="L9" s="148">
        <f t="shared" si="4"/>
        <v>0</v>
      </c>
    </row>
    <row r="10" spans="1:12" ht="51">
      <c r="A10" s="310" t="s">
        <v>24</v>
      </c>
      <c r="B10" s="144" t="s">
        <v>6</v>
      </c>
      <c r="C10" s="145"/>
      <c r="D10" s="145" t="s">
        <v>678</v>
      </c>
      <c r="E10" s="151">
        <v>5</v>
      </c>
      <c r="F10" s="197"/>
      <c r="G10" s="147">
        <v>0.08</v>
      </c>
      <c r="H10" s="148">
        <f t="shared" si="0"/>
        <v>0</v>
      </c>
      <c r="I10" s="148">
        <f t="shared" si="1"/>
        <v>0</v>
      </c>
      <c r="J10" s="148">
        <f t="shared" si="2"/>
        <v>0</v>
      </c>
      <c r="K10" s="148">
        <f t="shared" si="3"/>
        <v>0</v>
      </c>
      <c r="L10" s="148">
        <f t="shared" si="4"/>
        <v>0</v>
      </c>
    </row>
    <row r="11" spans="1:12" ht="15">
      <c r="A11" s="310" t="s">
        <v>28</v>
      </c>
      <c r="B11" s="144" t="s">
        <v>7</v>
      </c>
      <c r="C11" s="145"/>
      <c r="D11" s="145" t="s">
        <v>678</v>
      </c>
      <c r="E11" s="151">
        <v>20</v>
      </c>
      <c r="F11" s="197"/>
      <c r="G11" s="147">
        <v>0.08</v>
      </c>
      <c r="H11" s="148">
        <f t="shared" si="0"/>
        <v>0</v>
      </c>
      <c r="I11" s="148">
        <f t="shared" si="1"/>
        <v>0</v>
      </c>
      <c r="J11" s="148">
        <f t="shared" si="2"/>
        <v>0</v>
      </c>
      <c r="K11" s="148">
        <f t="shared" si="3"/>
        <v>0</v>
      </c>
      <c r="L11" s="148">
        <f t="shared" si="4"/>
        <v>0</v>
      </c>
    </row>
    <row r="12" spans="1:12" ht="15">
      <c r="A12" s="310" t="s">
        <v>33</v>
      </c>
      <c r="B12" s="144" t="s">
        <v>8</v>
      </c>
      <c r="C12" s="145"/>
      <c r="D12" s="145" t="s">
        <v>678</v>
      </c>
      <c r="E12" s="151">
        <v>130</v>
      </c>
      <c r="F12" s="197"/>
      <c r="G12" s="147">
        <v>0.08</v>
      </c>
      <c r="H12" s="148">
        <f t="shared" si="0"/>
        <v>0</v>
      </c>
      <c r="I12" s="148">
        <f t="shared" si="1"/>
        <v>0</v>
      </c>
      <c r="J12" s="148">
        <f t="shared" si="2"/>
        <v>0</v>
      </c>
      <c r="K12" s="148">
        <f t="shared" si="3"/>
        <v>0</v>
      </c>
      <c r="L12" s="148">
        <f t="shared" si="4"/>
        <v>0</v>
      </c>
    </row>
    <row r="13" spans="1:12" ht="25.5">
      <c r="A13" s="310" t="s">
        <v>38</v>
      </c>
      <c r="B13" s="144" t="s">
        <v>9</v>
      </c>
      <c r="C13" s="145"/>
      <c r="D13" s="145" t="s">
        <v>678</v>
      </c>
      <c r="E13" s="151">
        <v>50</v>
      </c>
      <c r="F13" s="197"/>
      <c r="G13" s="311">
        <v>0.23</v>
      </c>
      <c r="H13" s="148">
        <f t="shared" si="0"/>
        <v>0</v>
      </c>
      <c r="I13" s="148">
        <f t="shared" si="1"/>
        <v>0</v>
      </c>
      <c r="J13" s="148">
        <f t="shared" si="2"/>
        <v>0</v>
      </c>
      <c r="K13" s="148">
        <f t="shared" si="3"/>
        <v>0</v>
      </c>
      <c r="L13" s="148">
        <f t="shared" si="4"/>
        <v>0</v>
      </c>
    </row>
    <row r="14" spans="1:12" ht="25.5">
      <c r="A14" s="310" t="s">
        <v>45</v>
      </c>
      <c r="B14" s="144" t="s">
        <v>11</v>
      </c>
      <c r="C14" s="145"/>
      <c r="D14" s="145" t="s">
        <v>678</v>
      </c>
      <c r="E14" s="151">
        <v>40</v>
      </c>
      <c r="F14" s="197"/>
      <c r="G14" s="147">
        <v>0.08</v>
      </c>
      <c r="H14" s="148">
        <f t="shared" si="0"/>
        <v>0</v>
      </c>
      <c r="I14" s="148">
        <f t="shared" si="1"/>
        <v>0</v>
      </c>
      <c r="J14" s="148">
        <f t="shared" si="2"/>
        <v>0</v>
      </c>
      <c r="K14" s="148">
        <f t="shared" si="3"/>
        <v>0</v>
      </c>
      <c r="L14" s="148">
        <f t="shared" si="4"/>
        <v>0</v>
      </c>
    </row>
    <row r="15" spans="1:12" ht="25.5">
      <c r="A15" s="310" t="s">
        <v>50</v>
      </c>
      <c r="B15" s="144" t="s">
        <v>12</v>
      </c>
      <c r="C15" s="145"/>
      <c r="D15" s="145" t="s">
        <v>678</v>
      </c>
      <c r="E15" s="151">
        <v>650</v>
      </c>
      <c r="F15" s="197"/>
      <c r="G15" s="147">
        <v>0.08</v>
      </c>
      <c r="H15" s="148">
        <f t="shared" si="0"/>
        <v>0</v>
      </c>
      <c r="I15" s="148">
        <f t="shared" si="1"/>
        <v>0</v>
      </c>
      <c r="J15" s="148">
        <f t="shared" si="2"/>
        <v>0</v>
      </c>
      <c r="K15" s="148">
        <f t="shared" si="3"/>
        <v>0</v>
      </c>
      <c r="L15" s="148">
        <f t="shared" si="4"/>
        <v>0</v>
      </c>
    </row>
    <row r="16" spans="1:12" ht="25.5">
      <c r="A16" s="310" t="s">
        <v>56</v>
      </c>
      <c r="B16" s="144" t="s">
        <v>137</v>
      </c>
      <c r="C16" s="145"/>
      <c r="D16" s="302" t="s">
        <v>678</v>
      </c>
      <c r="E16" s="303">
        <v>50</v>
      </c>
      <c r="F16" s="197"/>
      <c r="G16" s="147">
        <v>0.08</v>
      </c>
      <c r="H16" s="148">
        <f t="shared" si="0"/>
        <v>0</v>
      </c>
      <c r="I16" s="148">
        <f t="shared" si="1"/>
        <v>0</v>
      </c>
      <c r="J16" s="148">
        <f t="shared" si="2"/>
        <v>0</v>
      </c>
      <c r="K16" s="148">
        <f t="shared" si="3"/>
        <v>0</v>
      </c>
      <c r="L16" s="148">
        <f t="shared" si="4"/>
        <v>0</v>
      </c>
    </row>
    <row r="17" spans="1:12" ht="38.25">
      <c r="A17" s="310" t="s">
        <v>62</v>
      </c>
      <c r="B17" s="144" t="s">
        <v>13</v>
      </c>
      <c r="C17" s="145"/>
      <c r="D17" s="145" t="s">
        <v>678</v>
      </c>
      <c r="E17" s="151">
        <v>20</v>
      </c>
      <c r="F17" s="197"/>
      <c r="G17" s="147">
        <v>0.08</v>
      </c>
      <c r="H17" s="148">
        <f t="shared" si="0"/>
        <v>0</v>
      </c>
      <c r="I17" s="148">
        <f t="shared" si="1"/>
        <v>0</v>
      </c>
      <c r="J17" s="148">
        <f t="shared" si="2"/>
        <v>0</v>
      </c>
      <c r="K17" s="148">
        <f t="shared" si="3"/>
        <v>0</v>
      </c>
      <c r="L17" s="148">
        <f t="shared" si="4"/>
        <v>0</v>
      </c>
    </row>
    <row r="18" spans="1:12" ht="38.25">
      <c r="A18" s="310" t="s">
        <v>68</v>
      </c>
      <c r="B18" s="144" t="s">
        <v>14</v>
      </c>
      <c r="C18" s="145"/>
      <c r="D18" s="145" t="s">
        <v>678</v>
      </c>
      <c r="E18" s="151">
        <v>20</v>
      </c>
      <c r="F18" s="197"/>
      <c r="G18" s="147">
        <v>0.08</v>
      </c>
      <c r="H18" s="148">
        <f t="shared" si="0"/>
        <v>0</v>
      </c>
      <c r="I18" s="148">
        <f t="shared" si="1"/>
        <v>0</v>
      </c>
      <c r="J18" s="148">
        <f t="shared" si="2"/>
        <v>0</v>
      </c>
      <c r="K18" s="148">
        <f t="shared" si="3"/>
        <v>0</v>
      </c>
      <c r="L18" s="148">
        <f t="shared" si="4"/>
        <v>0</v>
      </c>
    </row>
    <row r="19" spans="1:12" ht="38.25">
      <c r="A19" s="310" t="s">
        <v>74</v>
      </c>
      <c r="B19" s="144" t="s">
        <v>16</v>
      </c>
      <c r="C19" s="145"/>
      <c r="D19" s="145" t="s">
        <v>678</v>
      </c>
      <c r="E19" s="151">
        <v>15</v>
      </c>
      <c r="F19" s="197"/>
      <c r="G19" s="147">
        <v>0.08</v>
      </c>
      <c r="H19" s="148">
        <f t="shared" si="0"/>
        <v>0</v>
      </c>
      <c r="I19" s="148">
        <f t="shared" si="1"/>
        <v>0</v>
      </c>
      <c r="J19" s="148">
        <f t="shared" si="2"/>
        <v>0</v>
      </c>
      <c r="K19" s="148">
        <f t="shared" si="3"/>
        <v>0</v>
      </c>
      <c r="L19" s="148">
        <f t="shared" si="4"/>
        <v>0</v>
      </c>
    </row>
    <row r="20" spans="1:12" ht="38.25">
      <c r="A20" s="310" t="s">
        <v>78</v>
      </c>
      <c r="B20" s="144" t="s">
        <v>17</v>
      </c>
      <c r="C20" s="145"/>
      <c r="D20" s="145" t="s">
        <v>678</v>
      </c>
      <c r="E20" s="151">
        <v>15</v>
      </c>
      <c r="F20" s="197"/>
      <c r="G20" s="147">
        <v>0.08</v>
      </c>
      <c r="H20" s="148">
        <f t="shared" si="0"/>
        <v>0</v>
      </c>
      <c r="I20" s="148">
        <f t="shared" si="1"/>
        <v>0</v>
      </c>
      <c r="J20" s="148">
        <f t="shared" si="2"/>
        <v>0</v>
      </c>
      <c r="K20" s="148">
        <f t="shared" si="3"/>
        <v>0</v>
      </c>
      <c r="L20" s="148">
        <f t="shared" si="4"/>
        <v>0</v>
      </c>
    </row>
    <row r="21" spans="1:12" ht="38.25">
      <c r="A21" s="310" t="s">
        <v>84</v>
      </c>
      <c r="B21" s="144" t="s">
        <v>18</v>
      </c>
      <c r="C21" s="145"/>
      <c r="D21" s="145" t="s">
        <v>678</v>
      </c>
      <c r="E21" s="151">
        <v>15</v>
      </c>
      <c r="F21" s="197"/>
      <c r="G21" s="147">
        <v>0.08</v>
      </c>
      <c r="H21" s="148">
        <f t="shared" si="0"/>
        <v>0</v>
      </c>
      <c r="I21" s="148">
        <f t="shared" si="1"/>
        <v>0</v>
      </c>
      <c r="J21" s="148">
        <f t="shared" si="2"/>
        <v>0</v>
      </c>
      <c r="K21" s="148">
        <f t="shared" si="3"/>
        <v>0</v>
      </c>
      <c r="L21" s="148">
        <f t="shared" si="4"/>
        <v>0</v>
      </c>
    </row>
    <row r="22" spans="1:12" ht="25.5">
      <c r="A22" s="310" t="s">
        <v>92</v>
      </c>
      <c r="B22" s="144" t="s">
        <v>22</v>
      </c>
      <c r="C22" s="145"/>
      <c r="D22" s="145" t="s">
        <v>678</v>
      </c>
      <c r="E22" s="151">
        <v>20</v>
      </c>
      <c r="F22" s="197"/>
      <c r="G22" s="147">
        <v>0.08</v>
      </c>
      <c r="H22" s="148">
        <f t="shared" si="0"/>
        <v>0</v>
      </c>
      <c r="I22" s="148">
        <f t="shared" si="1"/>
        <v>0</v>
      </c>
      <c r="J22" s="148">
        <f t="shared" si="2"/>
        <v>0</v>
      </c>
      <c r="K22" s="148">
        <f t="shared" si="3"/>
        <v>0</v>
      </c>
      <c r="L22" s="148">
        <f t="shared" si="4"/>
        <v>0</v>
      </c>
    </row>
    <row r="23" spans="1:12" ht="15">
      <c r="A23" s="310" t="s">
        <v>97</v>
      </c>
      <c r="B23" s="123" t="s">
        <v>779</v>
      </c>
      <c r="C23" s="145"/>
      <c r="D23" s="145" t="s">
        <v>678</v>
      </c>
      <c r="E23" s="151">
        <v>50</v>
      </c>
      <c r="F23" s="197"/>
      <c r="G23" s="147">
        <v>0.08</v>
      </c>
      <c r="H23" s="152">
        <f>F23*G23</f>
        <v>0</v>
      </c>
      <c r="I23" s="148">
        <f>F23+H23</f>
        <v>0</v>
      </c>
      <c r="J23" s="148">
        <f>E23*F23</f>
        <v>0</v>
      </c>
      <c r="K23" s="148">
        <f>J23*G23</f>
        <v>0</v>
      </c>
      <c r="L23" s="148">
        <f>J23+K23</f>
        <v>0</v>
      </c>
    </row>
    <row r="24" spans="1:12" ht="38.25">
      <c r="A24" s="310" t="s">
        <v>102</v>
      </c>
      <c r="B24" s="144" t="s">
        <v>26</v>
      </c>
      <c r="C24" s="145"/>
      <c r="D24" s="145" t="s">
        <v>678</v>
      </c>
      <c r="E24" s="151">
        <v>20</v>
      </c>
      <c r="F24" s="197"/>
      <c r="G24" s="147">
        <v>0.08</v>
      </c>
      <c r="H24" s="148">
        <f t="shared" si="0"/>
        <v>0</v>
      </c>
      <c r="I24" s="148">
        <f t="shared" si="1"/>
        <v>0</v>
      </c>
      <c r="J24" s="148">
        <f t="shared" si="2"/>
        <v>0</v>
      </c>
      <c r="K24" s="148">
        <f t="shared" si="3"/>
        <v>0</v>
      </c>
      <c r="L24" s="148">
        <f t="shared" si="4"/>
        <v>0</v>
      </c>
    </row>
    <row r="25" spans="1:12" ht="25.5">
      <c r="A25" s="310" t="s">
        <v>107</v>
      </c>
      <c r="B25" s="144" t="s">
        <v>739</v>
      </c>
      <c r="C25" s="145"/>
      <c r="D25" s="145" t="s">
        <v>678</v>
      </c>
      <c r="E25" s="151">
        <v>20</v>
      </c>
      <c r="F25" s="197"/>
      <c r="G25" s="147">
        <v>0.08</v>
      </c>
      <c r="H25" s="148">
        <f t="shared" si="0"/>
        <v>0</v>
      </c>
      <c r="I25" s="148">
        <f t="shared" si="1"/>
        <v>0</v>
      </c>
      <c r="J25" s="148">
        <f t="shared" si="2"/>
        <v>0</v>
      </c>
      <c r="K25" s="148">
        <f t="shared" si="3"/>
        <v>0</v>
      </c>
      <c r="L25" s="148">
        <f t="shared" si="4"/>
        <v>0</v>
      </c>
    </row>
    <row r="26" spans="1:12" ht="25.5">
      <c r="A26" s="310" t="s">
        <v>218</v>
      </c>
      <c r="B26" s="144" t="s">
        <v>27</v>
      </c>
      <c r="C26" s="145"/>
      <c r="D26" s="145" t="s">
        <v>678</v>
      </c>
      <c r="E26" s="151">
        <v>10</v>
      </c>
      <c r="F26" s="197"/>
      <c r="G26" s="147">
        <v>0.08</v>
      </c>
      <c r="H26" s="148">
        <f t="shared" si="0"/>
        <v>0</v>
      </c>
      <c r="I26" s="148">
        <f t="shared" si="1"/>
        <v>0</v>
      </c>
      <c r="J26" s="148">
        <f t="shared" si="2"/>
        <v>0</v>
      </c>
      <c r="K26" s="148">
        <f t="shared" si="3"/>
        <v>0</v>
      </c>
      <c r="L26" s="148">
        <f t="shared" si="4"/>
        <v>0</v>
      </c>
    </row>
    <row r="27" spans="1:12" ht="15">
      <c r="A27" s="310" t="s">
        <v>243</v>
      </c>
      <c r="B27" s="144" t="s">
        <v>29</v>
      </c>
      <c r="C27" s="145"/>
      <c r="D27" s="145" t="s">
        <v>678</v>
      </c>
      <c r="E27" s="151">
        <v>120</v>
      </c>
      <c r="F27" s="197"/>
      <c r="G27" s="147">
        <v>0.08</v>
      </c>
      <c r="H27" s="148">
        <f t="shared" si="0"/>
        <v>0</v>
      </c>
      <c r="I27" s="148">
        <f t="shared" si="1"/>
        <v>0</v>
      </c>
      <c r="J27" s="148">
        <f t="shared" si="2"/>
        <v>0</v>
      </c>
      <c r="K27" s="148">
        <f t="shared" si="3"/>
        <v>0</v>
      </c>
      <c r="L27" s="148">
        <f t="shared" si="4"/>
        <v>0</v>
      </c>
    </row>
    <row r="28" spans="1:12" ht="25.5">
      <c r="A28" s="310" t="s">
        <v>245</v>
      </c>
      <c r="B28" s="144" t="s">
        <v>30</v>
      </c>
      <c r="C28" s="145"/>
      <c r="D28" s="145" t="s">
        <v>678</v>
      </c>
      <c r="E28" s="151">
        <v>100</v>
      </c>
      <c r="F28" s="197"/>
      <c r="G28" s="147">
        <v>0.08</v>
      </c>
      <c r="H28" s="148">
        <f t="shared" si="0"/>
        <v>0</v>
      </c>
      <c r="I28" s="148">
        <f t="shared" si="1"/>
        <v>0</v>
      </c>
      <c r="J28" s="148">
        <f t="shared" si="2"/>
        <v>0</v>
      </c>
      <c r="K28" s="148">
        <f t="shared" si="3"/>
        <v>0</v>
      </c>
      <c r="L28" s="148">
        <f t="shared" si="4"/>
        <v>0</v>
      </c>
    </row>
    <row r="29" spans="1:12" ht="25.5">
      <c r="A29" s="310" t="s">
        <v>247</v>
      </c>
      <c r="B29" s="144" t="s">
        <v>31</v>
      </c>
      <c r="C29" s="145"/>
      <c r="D29" s="145" t="s">
        <v>678</v>
      </c>
      <c r="E29" s="151">
        <v>100</v>
      </c>
      <c r="F29" s="197"/>
      <c r="G29" s="147">
        <v>0.08</v>
      </c>
      <c r="H29" s="148">
        <f t="shared" si="0"/>
        <v>0</v>
      </c>
      <c r="I29" s="148">
        <f t="shared" si="1"/>
        <v>0</v>
      </c>
      <c r="J29" s="148">
        <f t="shared" si="2"/>
        <v>0</v>
      </c>
      <c r="K29" s="148">
        <f t="shared" si="3"/>
        <v>0</v>
      </c>
      <c r="L29" s="148">
        <f t="shared" si="4"/>
        <v>0</v>
      </c>
    </row>
    <row r="30" spans="1:12" ht="25.5">
      <c r="A30" s="310" t="s">
        <v>249</v>
      </c>
      <c r="B30" s="144" t="s">
        <v>32</v>
      </c>
      <c r="C30" s="145"/>
      <c r="D30" s="145" t="s">
        <v>678</v>
      </c>
      <c r="E30" s="151">
        <v>100</v>
      </c>
      <c r="F30" s="197"/>
      <c r="G30" s="147">
        <v>0.08</v>
      </c>
      <c r="H30" s="148">
        <f t="shared" si="0"/>
        <v>0</v>
      </c>
      <c r="I30" s="148">
        <f t="shared" si="1"/>
        <v>0</v>
      </c>
      <c r="J30" s="148">
        <f t="shared" si="2"/>
        <v>0</v>
      </c>
      <c r="K30" s="148">
        <f t="shared" si="3"/>
        <v>0</v>
      </c>
      <c r="L30" s="148">
        <f t="shared" si="4"/>
        <v>0</v>
      </c>
    </row>
    <row r="31" spans="1:12" ht="25.5">
      <c r="A31" s="310" t="s">
        <v>251</v>
      </c>
      <c r="B31" s="144" t="s">
        <v>34</v>
      </c>
      <c r="C31" s="145"/>
      <c r="D31" s="145" t="s">
        <v>678</v>
      </c>
      <c r="E31" s="151">
        <v>120</v>
      </c>
      <c r="F31" s="197"/>
      <c r="G31" s="147">
        <v>0.08</v>
      </c>
      <c r="H31" s="148">
        <f t="shared" si="0"/>
        <v>0</v>
      </c>
      <c r="I31" s="148">
        <f t="shared" si="1"/>
        <v>0</v>
      </c>
      <c r="J31" s="148">
        <f t="shared" si="2"/>
        <v>0</v>
      </c>
      <c r="K31" s="148">
        <f t="shared" si="3"/>
        <v>0</v>
      </c>
      <c r="L31" s="148">
        <f t="shared" si="4"/>
        <v>0</v>
      </c>
    </row>
    <row r="32" spans="1:12" ht="25.5">
      <c r="A32" s="310" t="s">
        <v>253</v>
      </c>
      <c r="B32" s="144" t="s">
        <v>35</v>
      </c>
      <c r="C32" s="145"/>
      <c r="D32" s="145" t="s">
        <v>678</v>
      </c>
      <c r="E32" s="151">
        <v>80</v>
      </c>
      <c r="F32" s="197"/>
      <c r="G32" s="147">
        <v>0.08</v>
      </c>
      <c r="H32" s="148">
        <f t="shared" si="0"/>
        <v>0</v>
      </c>
      <c r="I32" s="148">
        <f t="shared" si="1"/>
        <v>0</v>
      </c>
      <c r="J32" s="148">
        <f t="shared" si="2"/>
        <v>0</v>
      </c>
      <c r="K32" s="148">
        <f t="shared" si="3"/>
        <v>0</v>
      </c>
      <c r="L32" s="148">
        <f t="shared" si="4"/>
        <v>0</v>
      </c>
    </row>
    <row r="33" spans="1:12" ht="25.5">
      <c r="A33" s="310" t="s">
        <v>254</v>
      </c>
      <c r="B33" s="144" t="s">
        <v>36</v>
      </c>
      <c r="C33" s="145"/>
      <c r="D33" s="145" t="s">
        <v>678</v>
      </c>
      <c r="E33" s="151">
        <v>110</v>
      </c>
      <c r="F33" s="197"/>
      <c r="G33" s="147">
        <v>0.08</v>
      </c>
      <c r="H33" s="148">
        <f t="shared" si="0"/>
        <v>0</v>
      </c>
      <c r="I33" s="148">
        <f t="shared" si="1"/>
        <v>0</v>
      </c>
      <c r="J33" s="148">
        <f t="shared" si="2"/>
        <v>0</v>
      </c>
      <c r="K33" s="148">
        <f t="shared" si="3"/>
        <v>0</v>
      </c>
      <c r="L33" s="148">
        <f t="shared" si="4"/>
        <v>0</v>
      </c>
    </row>
    <row r="34" spans="1:12" ht="15">
      <c r="A34" s="310" t="s">
        <v>256</v>
      </c>
      <c r="B34" s="144" t="s">
        <v>37</v>
      </c>
      <c r="C34" s="145"/>
      <c r="D34" s="145" t="s">
        <v>678</v>
      </c>
      <c r="E34" s="151">
        <v>40</v>
      </c>
      <c r="F34" s="197"/>
      <c r="G34" s="147">
        <v>0.08</v>
      </c>
      <c r="H34" s="148">
        <f t="shared" si="0"/>
        <v>0</v>
      </c>
      <c r="I34" s="148">
        <f t="shared" si="1"/>
        <v>0</v>
      </c>
      <c r="J34" s="148">
        <f t="shared" si="2"/>
        <v>0</v>
      </c>
      <c r="K34" s="148">
        <f t="shared" si="3"/>
        <v>0</v>
      </c>
      <c r="L34" s="148">
        <f t="shared" si="4"/>
        <v>0</v>
      </c>
    </row>
    <row r="35" spans="1:12" ht="25.5">
      <c r="A35" s="310" t="s">
        <v>258</v>
      </c>
      <c r="B35" s="144" t="s">
        <v>39</v>
      </c>
      <c r="C35" s="145"/>
      <c r="D35" s="145" t="s">
        <v>40</v>
      </c>
      <c r="E35" s="151">
        <v>15</v>
      </c>
      <c r="F35" s="197"/>
      <c r="G35" s="147">
        <v>0.08</v>
      </c>
      <c r="H35" s="148">
        <f t="shared" si="0"/>
        <v>0</v>
      </c>
      <c r="I35" s="148">
        <f t="shared" si="1"/>
        <v>0</v>
      </c>
      <c r="J35" s="148">
        <f t="shared" si="2"/>
        <v>0</v>
      </c>
      <c r="K35" s="148">
        <f t="shared" si="3"/>
        <v>0</v>
      </c>
      <c r="L35" s="148">
        <f t="shared" si="4"/>
        <v>0</v>
      </c>
    </row>
    <row r="36" spans="1:12" ht="25.5">
      <c r="A36" s="310" t="s">
        <v>260</v>
      </c>
      <c r="B36" s="144" t="s">
        <v>41</v>
      </c>
      <c r="C36" s="145"/>
      <c r="D36" s="145" t="s">
        <v>42</v>
      </c>
      <c r="E36" s="151">
        <v>500</v>
      </c>
      <c r="F36" s="197"/>
      <c r="G36" s="147">
        <v>0.08</v>
      </c>
      <c r="H36" s="148">
        <f t="shared" si="0"/>
        <v>0</v>
      </c>
      <c r="I36" s="148">
        <f t="shared" si="1"/>
        <v>0</v>
      </c>
      <c r="J36" s="148">
        <f t="shared" si="2"/>
        <v>0</v>
      </c>
      <c r="K36" s="148">
        <f t="shared" si="3"/>
        <v>0</v>
      </c>
      <c r="L36" s="148">
        <f t="shared" si="4"/>
        <v>0</v>
      </c>
    </row>
    <row r="37" spans="1:12" ht="51">
      <c r="A37" s="310" t="s">
        <v>262</v>
      </c>
      <c r="B37" s="123" t="s">
        <v>783</v>
      </c>
      <c r="C37" s="145"/>
      <c r="D37" s="145" t="s">
        <v>678</v>
      </c>
      <c r="E37" s="151">
        <v>70</v>
      </c>
      <c r="F37" s="197"/>
      <c r="G37" s="147">
        <v>0.08</v>
      </c>
      <c r="H37" s="152">
        <f>F37*G37</f>
        <v>0</v>
      </c>
      <c r="I37" s="148">
        <f>F37+H37</f>
        <v>0</v>
      </c>
      <c r="J37" s="148">
        <f>E37*F37</f>
        <v>0</v>
      </c>
      <c r="K37" s="148">
        <f>J37*G37</f>
        <v>0</v>
      </c>
      <c r="L37" s="148">
        <f>J37+K37</f>
        <v>0</v>
      </c>
    </row>
    <row r="38" spans="1:12" ht="25.5">
      <c r="A38" s="310" t="s">
        <v>264</v>
      </c>
      <c r="B38" s="144" t="s">
        <v>43</v>
      </c>
      <c r="C38" s="145"/>
      <c r="D38" s="145" t="s">
        <v>678</v>
      </c>
      <c r="E38" s="151">
        <v>25</v>
      </c>
      <c r="F38" s="197"/>
      <c r="G38" s="147">
        <v>0.08</v>
      </c>
      <c r="H38" s="148">
        <f t="shared" si="0"/>
        <v>0</v>
      </c>
      <c r="I38" s="148">
        <f t="shared" si="1"/>
        <v>0</v>
      </c>
      <c r="J38" s="148">
        <f t="shared" si="2"/>
        <v>0</v>
      </c>
      <c r="K38" s="148">
        <f t="shared" si="3"/>
        <v>0</v>
      </c>
      <c r="L38" s="148">
        <f t="shared" si="4"/>
        <v>0</v>
      </c>
    </row>
    <row r="39" spans="1:12" ht="25.5">
      <c r="A39" s="310" t="s">
        <v>266</v>
      </c>
      <c r="B39" s="144" t="s">
        <v>44</v>
      </c>
      <c r="C39" s="145"/>
      <c r="D39" s="145" t="s">
        <v>678</v>
      </c>
      <c r="E39" s="151">
        <v>25</v>
      </c>
      <c r="F39" s="197"/>
      <c r="G39" s="147">
        <v>0.08</v>
      </c>
      <c r="H39" s="148">
        <f t="shared" si="0"/>
        <v>0</v>
      </c>
      <c r="I39" s="148">
        <f t="shared" si="1"/>
        <v>0</v>
      </c>
      <c r="J39" s="148">
        <f t="shared" si="2"/>
        <v>0</v>
      </c>
      <c r="K39" s="148">
        <f t="shared" si="3"/>
        <v>0</v>
      </c>
      <c r="L39" s="148">
        <f t="shared" si="4"/>
        <v>0</v>
      </c>
    </row>
    <row r="40" spans="1:12" ht="38.25">
      <c r="A40" s="310" t="s">
        <v>268</v>
      </c>
      <c r="B40" s="144" t="s">
        <v>46</v>
      </c>
      <c r="C40" s="145"/>
      <c r="D40" s="145" t="s">
        <v>678</v>
      </c>
      <c r="E40" s="151">
        <v>20</v>
      </c>
      <c r="F40" s="197"/>
      <c r="G40" s="147">
        <v>0.08</v>
      </c>
      <c r="H40" s="148">
        <f t="shared" si="0"/>
        <v>0</v>
      </c>
      <c r="I40" s="148">
        <f t="shared" si="1"/>
        <v>0</v>
      </c>
      <c r="J40" s="148">
        <f t="shared" si="2"/>
        <v>0</v>
      </c>
      <c r="K40" s="148">
        <f t="shared" si="3"/>
        <v>0</v>
      </c>
      <c r="L40" s="148">
        <f t="shared" si="4"/>
        <v>0</v>
      </c>
    </row>
    <row r="41" spans="1:12" ht="25.5">
      <c r="A41" s="310" t="s">
        <v>270</v>
      </c>
      <c r="B41" s="144" t="s">
        <v>138</v>
      </c>
      <c r="C41" s="145"/>
      <c r="D41" s="302" t="s">
        <v>678</v>
      </c>
      <c r="E41" s="303">
        <v>25</v>
      </c>
      <c r="F41" s="197"/>
      <c r="G41" s="147">
        <v>0.08</v>
      </c>
      <c r="H41" s="148">
        <f t="shared" si="0"/>
        <v>0</v>
      </c>
      <c r="I41" s="148">
        <f t="shared" si="1"/>
        <v>0</v>
      </c>
      <c r="J41" s="148">
        <f t="shared" si="2"/>
        <v>0</v>
      </c>
      <c r="K41" s="148">
        <f t="shared" si="3"/>
        <v>0</v>
      </c>
      <c r="L41" s="148">
        <f t="shared" si="4"/>
        <v>0</v>
      </c>
    </row>
    <row r="42" spans="1:12" ht="25.5">
      <c r="A42" s="310" t="s">
        <v>272</v>
      </c>
      <c r="B42" s="144" t="s">
        <v>47</v>
      </c>
      <c r="C42" s="145"/>
      <c r="D42" s="145" t="s">
        <v>678</v>
      </c>
      <c r="E42" s="151">
        <v>80</v>
      </c>
      <c r="F42" s="197"/>
      <c r="G42" s="147">
        <v>0.08</v>
      </c>
      <c r="H42" s="148">
        <f t="shared" si="0"/>
        <v>0</v>
      </c>
      <c r="I42" s="148">
        <f t="shared" si="1"/>
        <v>0</v>
      </c>
      <c r="J42" s="148">
        <f t="shared" si="2"/>
        <v>0</v>
      </c>
      <c r="K42" s="148">
        <f t="shared" si="3"/>
        <v>0</v>
      </c>
      <c r="L42" s="148">
        <f t="shared" si="4"/>
        <v>0</v>
      </c>
    </row>
    <row r="43" spans="1:12" ht="25.5">
      <c r="A43" s="310" t="s">
        <v>274</v>
      </c>
      <c r="B43" s="144" t="s">
        <v>48</v>
      </c>
      <c r="C43" s="145"/>
      <c r="D43" s="145" t="s">
        <v>678</v>
      </c>
      <c r="E43" s="151">
        <v>15</v>
      </c>
      <c r="F43" s="197"/>
      <c r="G43" s="147">
        <v>0.08</v>
      </c>
      <c r="H43" s="148">
        <f t="shared" si="0"/>
        <v>0</v>
      </c>
      <c r="I43" s="148">
        <f t="shared" si="1"/>
        <v>0</v>
      </c>
      <c r="J43" s="148">
        <f t="shared" si="2"/>
        <v>0</v>
      </c>
      <c r="K43" s="148">
        <f t="shared" si="3"/>
        <v>0</v>
      </c>
      <c r="L43" s="148">
        <f t="shared" si="4"/>
        <v>0</v>
      </c>
    </row>
    <row r="44" spans="1:12" ht="25.5">
      <c r="A44" s="310" t="s">
        <v>276</v>
      </c>
      <c r="B44" s="144" t="s">
        <v>49</v>
      </c>
      <c r="C44" s="145"/>
      <c r="D44" s="145" t="s">
        <v>678</v>
      </c>
      <c r="E44" s="151">
        <v>15</v>
      </c>
      <c r="F44" s="197"/>
      <c r="G44" s="147">
        <v>0.08</v>
      </c>
      <c r="H44" s="148">
        <f t="shared" si="0"/>
        <v>0</v>
      </c>
      <c r="I44" s="148">
        <f t="shared" si="1"/>
        <v>0</v>
      </c>
      <c r="J44" s="148">
        <f t="shared" si="2"/>
        <v>0</v>
      </c>
      <c r="K44" s="148">
        <f t="shared" si="3"/>
        <v>0</v>
      </c>
      <c r="L44" s="148">
        <f t="shared" si="4"/>
        <v>0</v>
      </c>
    </row>
    <row r="45" spans="1:12" ht="15">
      <c r="A45" s="310" t="s">
        <v>278</v>
      </c>
      <c r="B45" s="144" t="s">
        <v>51</v>
      </c>
      <c r="C45" s="145"/>
      <c r="D45" s="145" t="s">
        <v>678</v>
      </c>
      <c r="E45" s="151">
        <v>100</v>
      </c>
      <c r="F45" s="197"/>
      <c r="G45" s="147">
        <v>0.08</v>
      </c>
      <c r="H45" s="148">
        <f t="shared" si="0"/>
        <v>0</v>
      </c>
      <c r="I45" s="148">
        <f t="shared" si="1"/>
        <v>0</v>
      </c>
      <c r="J45" s="148">
        <f t="shared" si="2"/>
        <v>0</v>
      </c>
      <c r="K45" s="148">
        <f t="shared" si="3"/>
        <v>0</v>
      </c>
      <c r="L45" s="148">
        <f t="shared" si="4"/>
        <v>0</v>
      </c>
    </row>
    <row r="46" spans="1:12" ht="25.5">
      <c r="A46" s="310" t="s">
        <v>280</v>
      </c>
      <c r="B46" s="144" t="s">
        <v>52</v>
      </c>
      <c r="C46" s="145"/>
      <c r="D46" s="145" t="s">
        <v>678</v>
      </c>
      <c r="E46" s="151">
        <v>30</v>
      </c>
      <c r="F46" s="197"/>
      <c r="G46" s="147">
        <v>0.08</v>
      </c>
      <c r="H46" s="148">
        <f t="shared" si="0"/>
        <v>0</v>
      </c>
      <c r="I46" s="148">
        <f t="shared" si="1"/>
        <v>0</v>
      </c>
      <c r="J46" s="148">
        <f t="shared" si="2"/>
        <v>0</v>
      </c>
      <c r="K46" s="148">
        <f t="shared" si="3"/>
        <v>0</v>
      </c>
      <c r="L46" s="148">
        <f t="shared" si="4"/>
        <v>0</v>
      </c>
    </row>
    <row r="47" spans="1:12" ht="25.5">
      <c r="A47" s="310" t="s">
        <v>282</v>
      </c>
      <c r="B47" s="144" t="s">
        <v>54</v>
      </c>
      <c r="C47" s="145"/>
      <c r="D47" s="145" t="s">
        <v>678</v>
      </c>
      <c r="E47" s="151">
        <v>15</v>
      </c>
      <c r="F47" s="197"/>
      <c r="G47" s="147">
        <v>0.08</v>
      </c>
      <c r="H47" s="148">
        <f t="shared" si="0"/>
        <v>0</v>
      </c>
      <c r="I47" s="148">
        <f t="shared" si="1"/>
        <v>0</v>
      </c>
      <c r="J47" s="148">
        <f t="shared" si="2"/>
        <v>0</v>
      </c>
      <c r="K47" s="148">
        <f t="shared" si="3"/>
        <v>0</v>
      </c>
      <c r="L47" s="148">
        <f t="shared" si="4"/>
        <v>0</v>
      </c>
    </row>
    <row r="48" spans="1:12" ht="25.5">
      <c r="A48" s="310" t="s">
        <v>284</v>
      </c>
      <c r="B48" s="144" t="s">
        <v>55</v>
      </c>
      <c r="C48" s="145"/>
      <c r="D48" s="145" t="s">
        <v>678</v>
      </c>
      <c r="E48" s="151">
        <v>15</v>
      </c>
      <c r="F48" s="197"/>
      <c r="G48" s="147">
        <v>0.08</v>
      </c>
      <c r="H48" s="148">
        <f t="shared" si="0"/>
        <v>0</v>
      </c>
      <c r="I48" s="148">
        <f t="shared" si="1"/>
        <v>0</v>
      </c>
      <c r="J48" s="148">
        <f t="shared" si="2"/>
        <v>0</v>
      </c>
      <c r="K48" s="148">
        <f t="shared" si="3"/>
        <v>0</v>
      </c>
      <c r="L48" s="148">
        <f t="shared" si="4"/>
        <v>0</v>
      </c>
    </row>
    <row r="49" spans="1:12" ht="15">
      <c r="A49" s="310" t="s">
        <v>286</v>
      </c>
      <c r="B49" s="144" t="s">
        <v>57</v>
      </c>
      <c r="C49" s="145"/>
      <c r="D49" s="145" t="s">
        <v>678</v>
      </c>
      <c r="E49" s="151">
        <v>10</v>
      </c>
      <c r="F49" s="197"/>
      <c r="G49" s="147">
        <v>0.08</v>
      </c>
      <c r="H49" s="148">
        <f t="shared" si="0"/>
        <v>0</v>
      </c>
      <c r="I49" s="148">
        <f t="shared" si="1"/>
        <v>0</v>
      </c>
      <c r="J49" s="148">
        <f t="shared" si="2"/>
        <v>0</v>
      </c>
      <c r="K49" s="148">
        <f t="shared" si="3"/>
        <v>0</v>
      </c>
      <c r="L49" s="148">
        <f t="shared" si="4"/>
        <v>0</v>
      </c>
    </row>
    <row r="50" spans="1:12" ht="15">
      <c r="A50" s="310" t="s">
        <v>288</v>
      </c>
      <c r="B50" s="144" t="s">
        <v>58</v>
      </c>
      <c r="C50" s="145"/>
      <c r="D50" s="145" t="s">
        <v>678</v>
      </c>
      <c r="E50" s="151">
        <v>40</v>
      </c>
      <c r="F50" s="197"/>
      <c r="G50" s="147">
        <v>0.08</v>
      </c>
      <c r="H50" s="148">
        <f t="shared" si="0"/>
        <v>0</v>
      </c>
      <c r="I50" s="148">
        <f t="shared" si="1"/>
        <v>0</v>
      </c>
      <c r="J50" s="148">
        <f t="shared" si="2"/>
        <v>0</v>
      </c>
      <c r="K50" s="148">
        <f t="shared" si="3"/>
        <v>0</v>
      </c>
      <c r="L50" s="148">
        <f t="shared" si="4"/>
        <v>0</v>
      </c>
    </row>
    <row r="51" spans="1:12" ht="15">
      <c r="A51" s="310" t="s">
        <v>290</v>
      </c>
      <c r="B51" s="144" t="s">
        <v>59</v>
      </c>
      <c r="C51" s="145"/>
      <c r="D51" s="145" t="s">
        <v>678</v>
      </c>
      <c r="E51" s="151">
        <v>70</v>
      </c>
      <c r="F51" s="197"/>
      <c r="G51" s="147">
        <v>0.08</v>
      </c>
      <c r="H51" s="148">
        <f t="shared" si="0"/>
        <v>0</v>
      </c>
      <c r="I51" s="148">
        <f t="shared" si="1"/>
        <v>0</v>
      </c>
      <c r="J51" s="148">
        <f t="shared" si="2"/>
        <v>0</v>
      </c>
      <c r="K51" s="148">
        <f t="shared" si="3"/>
        <v>0</v>
      </c>
      <c r="L51" s="148">
        <f t="shared" si="4"/>
        <v>0</v>
      </c>
    </row>
    <row r="52" spans="1:12" ht="15">
      <c r="A52" s="310" t="s">
        <v>292</v>
      </c>
      <c r="B52" s="144" t="s">
        <v>60</v>
      </c>
      <c r="C52" s="145"/>
      <c r="D52" s="145" t="s">
        <v>678</v>
      </c>
      <c r="E52" s="151">
        <v>20</v>
      </c>
      <c r="F52" s="197"/>
      <c r="G52" s="147">
        <v>0.08</v>
      </c>
      <c r="H52" s="148">
        <f t="shared" si="0"/>
        <v>0</v>
      </c>
      <c r="I52" s="148">
        <f t="shared" si="1"/>
        <v>0</v>
      </c>
      <c r="J52" s="148">
        <f t="shared" si="2"/>
        <v>0</v>
      </c>
      <c r="K52" s="148">
        <f t="shared" si="3"/>
        <v>0</v>
      </c>
      <c r="L52" s="148">
        <f t="shared" si="4"/>
        <v>0</v>
      </c>
    </row>
    <row r="53" spans="1:12" ht="15">
      <c r="A53" s="310" t="s">
        <v>294</v>
      </c>
      <c r="B53" s="144" t="s">
        <v>61</v>
      </c>
      <c r="C53" s="145"/>
      <c r="D53" s="145" t="s">
        <v>678</v>
      </c>
      <c r="E53" s="151">
        <v>20</v>
      </c>
      <c r="F53" s="197"/>
      <c r="G53" s="147">
        <v>0.08</v>
      </c>
      <c r="H53" s="148">
        <f t="shared" si="0"/>
        <v>0</v>
      </c>
      <c r="I53" s="148">
        <f t="shared" si="1"/>
        <v>0</v>
      </c>
      <c r="J53" s="148">
        <f t="shared" si="2"/>
        <v>0</v>
      </c>
      <c r="K53" s="148">
        <f t="shared" si="3"/>
        <v>0</v>
      </c>
      <c r="L53" s="148">
        <f t="shared" si="4"/>
        <v>0</v>
      </c>
    </row>
    <row r="54" spans="1:12" ht="15">
      <c r="A54" s="310" t="s">
        <v>296</v>
      </c>
      <c r="B54" s="144" t="s">
        <v>63</v>
      </c>
      <c r="C54" s="145"/>
      <c r="D54" s="145" t="s">
        <v>678</v>
      </c>
      <c r="E54" s="151">
        <v>20</v>
      </c>
      <c r="F54" s="197"/>
      <c r="G54" s="147">
        <v>0.08</v>
      </c>
      <c r="H54" s="148">
        <f t="shared" si="0"/>
        <v>0</v>
      </c>
      <c r="I54" s="148">
        <f t="shared" si="1"/>
        <v>0</v>
      </c>
      <c r="J54" s="148">
        <f t="shared" si="2"/>
        <v>0</v>
      </c>
      <c r="K54" s="148">
        <f t="shared" si="3"/>
        <v>0</v>
      </c>
      <c r="L54" s="148">
        <f t="shared" si="4"/>
        <v>0</v>
      </c>
    </row>
    <row r="55" spans="1:12" ht="25.5">
      <c r="A55" s="310" t="s">
        <v>298</v>
      </c>
      <c r="B55" s="144" t="s">
        <v>64</v>
      </c>
      <c r="C55" s="145"/>
      <c r="D55" s="145" t="s">
        <v>678</v>
      </c>
      <c r="E55" s="151">
        <v>75</v>
      </c>
      <c r="F55" s="197"/>
      <c r="G55" s="147">
        <v>0.08</v>
      </c>
      <c r="H55" s="148">
        <f t="shared" si="0"/>
        <v>0</v>
      </c>
      <c r="I55" s="148">
        <f t="shared" si="1"/>
        <v>0</v>
      </c>
      <c r="J55" s="148">
        <f t="shared" si="2"/>
        <v>0</v>
      </c>
      <c r="K55" s="148">
        <f t="shared" si="3"/>
        <v>0</v>
      </c>
      <c r="L55" s="148">
        <f t="shared" si="4"/>
        <v>0</v>
      </c>
    </row>
    <row r="56" spans="1:12" ht="25.5">
      <c r="A56" s="310" t="s">
        <v>300</v>
      </c>
      <c r="B56" s="144" t="s">
        <v>65</v>
      </c>
      <c r="C56" s="145"/>
      <c r="D56" s="145" t="s">
        <v>678</v>
      </c>
      <c r="E56" s="151">
        <v>120</v>
      </c>
      <c r="F56" s="197"/>
      <c r="G56" s="147">
        <v>0.08</v>
      </c>
      <c r="H56" s="148">
        <f t="shared" si="0"/>
        <v>0</v>
      </c>
      <c r="I56" s="148">
        <f t="shared" si="1"/>
        <v>0</v>
      </c>
      <c r="J56" s="148">
        <f t="shared" si="2"/>
        <v>0</v>
      </c>
      <c r="K56" s="148">
        <f t="shared" si="3"/>
        <v>0</v>
      </c>
      <c r="L56" s="148">
        <f t="shared" si="4"/>
        <v>0</v>
      </c>
    </row>
    <row r="57" spans="1:12" ht="38.25">
      <c r="A57" s="310" t="s">
        <v>302</v>
      </c>
      <c r="B57" s="144" t="s">
        <v>66</v>
      </c>
      <c r="C57" s="145"/>
      <c r="D57" s="145" t="s">
        <v>678</v>
      </c>
      <c r="E57" s="151">
        <v>150</v>
      </c>
      <c r="F57" s="197"/>
      <c r="G57" s="147">
        <v>0.08</v>
      </c>
      <c r="H57" s="148">
        <f t="shared" si="0"/>
        <v>0</v>
      </c>
      <c r="I57" s="148">
        <f t="shared" si="1"/>
        <v>0</v>
      </c>
      <c r="J57" s="148">
        <f t="shared" si="2"/>
        <v>0</v>
      </c>
      <c r="K57" s="148">
        <f t="shared" si="3"/>
        <v>0</v>
      </c>
      <c r="L57" s="148">
        <f t="shared" si="4"/>
        <v>0</v>
      </c>
    </row>
    <row r="58" spans="1:12" ht="25.5">
      <c r="A58" s="310" t="s">
        <v>304</v>
      </c>
      <c r="B58" s="144" t="s">
        <v>67</v>
      </c>
      <c r="C58" s="145"/>
      <c r="D58" s="145" t="s">
        <v>678</v>
      </c>
      <c r="E58" s="151">
        <v>35</v>
      </c>
      <c r="F58" s="197"/>
      <c r="G58" s="147">
        <v>0.08</v>
      </c>
      <c r="H58" s="148">
        <f t="shared" si="0"/>
        <v>0</v>
      </c>
      <c r="I58" s="148">
        <f t="shared" si="1"/>
        <v>0</v>
      </c>
      <c r="J58" s="148">
        <f t="shared" si="2"/>
        <v>0</v>
      </c>
      <c r="K58" s="148">
        <f t="shared" si="3"/>
        <v>0</v>
      </c>
      <c r="L58" s="148">
        <f t="shared" si="4"/>
        <v>0</v>
      </c>
    </row>
    <row r="59" spans="1:12" ht="15">
      <c r="A59" s="310" t="s">
        <v>306</v>
      </c>
      <c r="B59" s="144" t="s">
        <v>69</v>
      </c>
      <c r="C59" s="145"/>
      <c r="D59" s="145" t="s">
        <v>678</v>
      </c>
      <c r="E59" s="151">
        <v>30</v>
      </c>
      <c r="F59" s="197"/>
      <c r="G59" s="147">
        <v>0.08</v>
      </c>
      <c r="H59" s="148">
        <f t="shared" si="0"/>
        <v>0</v>
      </c>
      <c r="I59" s="148">
        <f t="shared" si="1"/>
        <v>0</v>
      </c>
      <c r="J59" s="148">
        <f t="shared" si="2"/>
        <v>0</v>
      </c>
      <c r="K59" s="148">
        <f t="shared" si="3"/>
        <v>0</v>
      </c>
      <c r="L59" s="148">
        <f t="shared" si="4"/>
        <v>0</v>
      </c>
    </row>
    <row r="60" spans="1:12" ht="38.25">
      <c r="A60" s="310" t="s">
        <v>308</v>
      </c>
      <c r="B60" s="144" t="s">
        <v>70</v>
      </c>
      <c r="C60" s="145"/>
      <c r="D60" s="145" t="s">
        <v>678</v>
      </c>
      <c r="E60" s="151">
        <v>80</v>
      </c>
      <c r="F60" s="197"/>
      <c r="G60" s="147">
        <v>0.08</v>
      </c>
      <c r="H60" s="148">
        <f t="shared" si="0"/>
        <v>0</v>
      </c>
      <c r="I60" s="148">
        <f t="shared" si="1"/>
        <v>0</v>
      </c>
      <c r="J60" s="148">
        <f t="shared" si="2"/>
        <v>0</v>
      </c>
      <c r="K60" s="148">
        <f t="shared" si="3"/>
        <v>0</v>
      </c>
      <c r="L60" s="148">
        <f t="shared" si="4"/>
        <v>0</v>
      </c>
    </row>
    <row r="61" spans="1:12" ht="38.25">
      <c r="A61" s="310" t="s">
        <v>311</v>
      </c>
      <c r="B61" s="144" t="s">
        <v>71</v>
      </c>
      <c r="C61" s="145"/>
      <c r="D61" s="145" t="s">
        <v>678</v>
      </c>
      <c r="E61" s="151">
        <v>80</v>
      </c>
      <c r="F61" s="197"/>
      <c r="G61" s="147">
        <v>0.08</v>
      </c>
      <c r="H61" s="148">
        <f t="shared" si="0"/>
        <v>0</v>
      </c>
      <c r="I61" s="148">
        <f t="shared" si="1"/>
        <v>0</v>
      </c>
      <c r="J61" s="148">
        <f t="shared" si="2"/>
        <v>0</v>
      </c>
      <c r="K61" s="148">
        <f t="shared" si="3"/>
        <v>0</v>
      </c>
      <c r="L61" s="148">
        <f t="shared" si="4"/>
        <v>0</v>
      </c>
    </row>
    <row r="62" spans="1:12" ht="25.5">
      <c r="A62" s="310" t="s">
        <v>313</v>
      </c>
      <c r="B62" s="144" t="s">
        <v>72</v>
      </c>
      <c r="C62" s="145"/>
      <c r="D62" s="145" t="s">
        <v>678</v>
      </c>
      <c r="E62" s="151">
        <v>20</v>
      </c>
      <c r="F62" s="197"/>
      <c r="G62" s="147">
        <v>0.08</v>
      </c>
      <c r="H62" s="148">
        <f t="shared" si="0"/>
        <v>0</v>
      </c>
      <c r="I62" s="148">
        <f t="shared" si="1"/>
        <v>0</v>
      </c>
      <c r="J62" s="148">
        <f t="shared" si="2"/>
        <v>0</v>
      </c>
      <c r="K62" s="148">
        <f t="shared" si="3"/>
        <v>0</v>
      </c>
      <c r="L62" s="148">
        <f t="shared" si="4"/>
        <v>0</v>
      </c>
    </row>
    <row r="63" spans="1:12" ht="25.5">
      <c r="A63" s="310" t="s">
        <v>315</v>
      </c>
      <c r="B63" s="144" t="s">
        <v>73</v>
      </c>
      <c r="C63" s="145"/>
      <c r="D63" s="145" t="s">
        <v>678</v>
      </c>
      <c r="E63" s="151">
        <v>20</v>
      </c>
      <c r="F63" s="197"/>
      <c r="G63" s="147">
        <v>0.08</v>
      </c>
      <c r="H63" s="148">
        <f t="shared" si="0"/>
        <v>0</v>
      </c>
      <c r="I63" s="148">
        <f t="shared" si="1"/>
        <v>0</v>
      </c>
      <c r="J63" s="148">
        <f t="shared" si="2"/>
        <v>0</v>
      </c>
      <c r="K63" s="148">
        <f t="shared" si="3"/>
        <v>0</v>
      </c>
      <c r="L63" s="148">
        <f t="shared" si="4"/>
        <v>0</v>
      </c>
    </row>
    <row r="64" spans="1:12" ht="15">
      <c r="A64" s="310" t="s">
        <v>317</v>
      </c>
      <c r="B64" s="144" t="s">
        <v>139</v>
      </c>
      <c r="C64" s="145"/>
      <c r="D64" s="302" t="s">
        <v>678</v>
      </c>
      <c r="E64" s="303">
        <v>5</v>
      </c>
      <c r="F64" s="197"/>
      <c r="G64" s="147">
        <v>0.08</v>
      </c>
      <c r="H64" s="148">
        <f t="shared" si="0"/>
        <v>0</v>
      </c>
      <c r="I64" s="148">
        <f t="shared" si="1"/>
        <v>0</v>
      </c>
      <c r="J64" s="148">
        <f t="shared" si="2"/>
        <v>0</v>
      </c>
      <c r="K64" s="148">
        <f t="shared" si="3"/>
        <v>0</v>
      </c>
      <c r="L64" s="148">
        <f t="shared" si="4"/>
        <v>0</v>
      </c>
    </row>
    <row r="65" spans="1:12" ht="25.5">
      <c r="A65" s="310" t="s">
        <v>341</v>
      </c>
      <c r="B65" s="144" t="s">
        <v>75</v>
      </c>
      <c r="C65" s="145"/>
      <c r="D65" s="145" t="s">
        <v>678</v>
      </c>
      <c r="E65" s="151">
        <v>10</v>
      </c>
      <c r="F65" s="197"/>
      <c r="G65" s="147">
        <v>0.08</v>
      </c>
      <c r="H65" s="148">
        <f t="shared" si="0"/>
        <v>0</v>
      </c>
      <c r="I65" s="148">
        <f t="shared" si="1"/>
        <v>0</v>
      </c>
      <c r="J65" s="148">
        <f t="shared" si="2"/>
        <v>0</v>
      </c>
      <c r="K65" s="148">
        <f t="shared" si="3"/>
        <v>0</v>
      </c>
      <c r="L65" s="148">
        <f t="shared" si="4"/>
        <v>0</v>
      </c>
    </row>
    <row r="66" spans="1:12" ht="25.5">
      <c r="A66" s="310" t="s">
        <v>343</v>
      </c>
      <c r="B66" s="144" t="s">
        <v>140</v>
      </c>
      <c r="C66" s="145"/>
      <c r="D66" s="145" t="s">
        <v>678</v>
      </c>
      <c r="E66" s="151">
        <v>70</v>
      </c>
      <c r="F66" s="197"/>
      <c r="G66" s="311">
        <v>0.05</v>
      </c>
      <c r="H66" s="148">
        <f t="shared" si="0"/>
        <v>0</v>
      </c>
      <c r="I66" s="148">
        <f t="shared" si="1"/>
        <v>0</v>
      </c>
      <c r="J66" s="148">
        <f t="shared" si="2"/>
        <v>0</v>
      </c>
      <c r="K66" s="148">
        <f t="shared" si="3"/>
        <v>0</v>
      </c>
      <c r="L66" s="148">
        <f t="shared" si="4"/>
        <v>0</v>
      </c>
    </row>
    <row r="67" spans="1:12" ht="25.5">
      <c r="A67" s="310" t="s">
        <v>345</v>
      </c>
      <c r="B67" s="144" t="s">
        <v>76</v>
      </c>
      <c r="C67" s="145"/>
      <c r="D67" s="145" t="s">
        <v>678</v>
      </c>
      <c r="E67" s="151">
        <v>110</v>
      </c>
      <c r="F67" s="197"/>
      <c r="G67" s="311">
        <v>0.05</v>
      </c>
      <c r="H67" s="148">
        <f t="shared" si="0"/>
        <v>0</v>
      </c>
      <c r="I67" s="148">
        <f t="shared" si="1"/>
        <v>0</v>
      </c>
      <c r="J67" s="148">
        <f t="shared" si="2"/>
        <v>0</v>
      </c>
      <c r="K67" s="148">
        <f t="shared" si="3"/>
        <v>0</v>
      </c>
      <c r="L67" s="148">
        <f t="shared" si="4"/>
        <v>0</v>
      </c>
    </row>
    <row r="68" spans="1:12" ht="25.5">
      <c r="A68" s="310" t="s">
        <v>347</v>
      </c>
      <c r="B68" s="144" t="s">
        <v>77</v>
      </c>
      <c r="C68" s="145"/>
      <c r="D68" s="145" t="s">
        <v>678</v>
      </c>
      <c r="E68" s="151">
        <v>40</v>
      </c>
      <c r="F68" s="197"/>
      <c r="G68" s="311">
        <v>0.05</v>
      </c>
      <c r="H68" s="148">
        <f t="shared" si="0"/>
        <v>0</v>
      </c>
      <c r="I68" s="148">
        <f t="shared" si="1"/>
        <v>0</v>
      </c>
      <c r="J68" s="148">
        <f t="shared" si="2"/>
        <v>0</v>
      </c>
      <c r="K68" s="148">
        <f t="shared" si="3"/>
        <v>0</v>
      </c>
      <c r="L68" s="148">
        <f t="shared" si="4"/>
        <v>0</v>
      </c>
    </row>
    <row r="69" spans="1:12" ht="25.5">
      <c r="A69" s="310" t="s">
        <v>349</v>
      </c>
      <c r="B69" s="144" t="s">
        <v>79</v>
      </c>
      <c r="C69" s="145"/>
      <c r="D69" s="145" t="s">
        <v>678</v>
      </c>
      <c r="E69" s="151">
        <v>40</v>
      </c>
      <c r="F69" s="197"/>
      <c r="G69" s="311">
        <v>0.05</v>
      </c>
      <c r="H69" s="148">
        <f aca="true" t="shared" si="5" ref="H69:H93">F69*G69</f>
        <v>0</v>
      </c>
      <c r="I69" s="148">
        <f aca="true" t="shared" si="6" ref="I69:I111">F69+H69</f>
        <v>0</v>
      </c>
      <c r="J69" s="148">
        <f t="shared" si="2"/>
        <v>0</v>
      </c>
      <c r="K69" s="148">
        <f t="shared" si="3"/>
        <v>0</v>
      </c>
      <c r="L69" s="148">
        <f t="shared" si="4"/>
        <v>0</v>
      </c>
    </row>
    <row r="70" spans="1:12" ht="25.5">
      <c r="A70" s="310" t="s">
        <v>351</v>
      </c>
      <c r="B70" s="144" t="s">
        <v>80</v>
      </c>
      <c r="C70" s="145"/>
      <c r="D70" s="145" t="s">
        <v>678</v>
      </c>
      <c r="E70" s="151">
        <v>10</v>
      </c>
      <c r="F70" s="197"/>
      <c r="G70" s="147">
        <v>0.08</v>
      </c>
      <c r="H70" s="148">
        <f t="shared" si="5"/>
        <v>0</v>
      </c>
      <c r="I70" s="148">
        <f t="shared" si="6"/>
        <v>0</v>
      </c>
      <c r="J70" s="148">
        <f aca="true" t="shared" si="7" ref="J70:J93">E70*F70</f>
        <v>0</v>
      </c>
      <c r="K70" s="148">
        <f aca="true" t="shared" si="8" ref="K70:K93">J70*G70</f>
        <v>0</v>
      </c>
      <c r="L70" s="148">
        <f aca="true" t="shared" si="9" ref="L70:L93">J70+K70</f>
        <v>0</v>
      </c>
    </row>
    <row r="71" spans="1:12" ht="25.5">
      <c r="A71" s="310" t="s">
        <v>353</v>
      </c>
      <c r="B71" s="144" t="s">
        <v>81</v>
      </c>
      <c r="C71" s="145"/>
      <c r="D71" s="145" t="s">
        <v>678</v>
      </c>
      <c r="E71" s="151">
        <v>30</v>
      </c>
      <c r="F71" s="197"/>
      <c r="G71" s="147">
        <v>0.08</v>
      </c>
      <c r="H71" s="148">
        <f t="shared" si="5"/>
        <v>0</v>
      </c>
      <c r="I71" s="148">
        <f t="shared" si="6"/>
        <v>0</v>
      </c>
      <c r="J71" s="148">
        <f t="shared" si="7"/>
        <v>0</v>
      </c>
      <c r="K71" s="148">
        <f t="shared" si="8"/>
        <v>0</v>
      </c>
      <c r="L71" s="148">
        <f t="shared" si="9"/>
        <v>0</v>
      </c>
    </row>
    <row r="72" spans="1:12" ht="25.5">
      <c r="A72" s="310" t="s">
        <v>355</v>
      </c>
      <c r="B72" s="144" t="s">
        <v>82</v>
      </c>
      <c r="C72" s="145"/>
      <c r="D72" s="145" t="s">
        <v>678</v>
      </c>
      <c r="E72" s="151">
        <v>30</v>
      </c>
      <c r="F72" s="197"/>
      <c r="G72" s="147">
        <v>0.08</v>
      </c>
      <c r="H72" s="148">
        <f t="shared" si="5"/>
        <v>0</v>
      </c>
      <c r="I72" s="148">
        <f t="shared" si="6"/>
        <v>0</v>
      </c>
      <c r="J72" s="148">
        <f t="shared" si="7"/>
        <v>0</v>
      </c>
      <c r="K72" s="148">
        <f t="shared" si="8"/>
        <v>0</v>
      </c>
      <c r="L72" s="148">
        <f t="shared" si="9"/>
        <v>0</v>
      </c>
    </row>
    <row r="73" spans="1:12" ht="25.5">
      <c r="A73" s="310" t="s">
        <v>357</v>
      </c>
      <c r="B73" s="144" t="s">
        <v>83</v>
      </c>
      <c r="C73" s="145"/>
      <c r="D73" s="145" t="s">
        <v>678</v>
      </c>
      <c r="E73" s="151">
        <v>70</v>
      </c>
      <c r="F73" s="197"/>
      <c r="G73" s="147">
        <v>0.08</v>
      </c>
      <c r="H73" s="148">
        <f t="shared" si="5"/>
        <v>0</v>
      </c>
      <c r="I73" s="148">
        <f t="shared" si="6"/>
        <v>0</v>
      </c>
      <c r="J73" s="148">
        <f t="shared" si="7"/>
        <v>0</v>
      </c>
      <c r="K73" s="148">
        <f t="shared" si="8"/>
        <v>0</v>
      </c>
      <c r="L73" s="148">
        <f t="shared" si="9"/>
        <v>0</v>
      </c>
    </row>
    <row r="74" spans="1:12" ht="25.5">
      <c r="A74" s="310" t="s">
        <v>359</v>
      </c>
      <c r="B74" s="144" t="s">
        <v>85</v>
      </c>
      <c r="C74" s="145"/>
      <c r="D74" s="145" t="s">
        <v>678</v>
      </c>
      <c r="E74" s="151">
        <v>15</v>
      </c>
      <c r="F74" s="197"/>
      <c r="G74" s="147">
        <v>0.08</v>
      </c>
      <c r="H74" s="148">
        <f t="shared" si="5"/>
        <v>0</v>
      </c>
      <c r="I74" s="148">
        <f t="shared" si="6"/>
        <v>0</v>
      </c>
      <c r="J74" s="148">
        <f t="shared" si="7"/>
        <v>0</v>
      </c>
      <c r="K74" s="148">
        <f t="shared" si="8"/>
        <v>0</v>
      </c>
      <c r="L74" s="148">
        <f t="shared" si="9"/>
        <v>0</v>
      </c>
    </row>
    <row r="75" spans="1:12" ht="15">
      <c r="A75" s="310" t="s">
        <v>361</v>
      </c>
      <c r="B75" s="144" t="s">
        <v>86</v>
      </c>
      <c r="C75" s="145"/>
      <c r="D75" s="145" t="s">
        <v>678</v>
      </c>
      <c r="E75" s="151">
        <v>15</v>
      </c>
      <c r="F75" s="197"/>
      <c r="G75" s="147">
        <v>0.08</v>
      </c>
      <c r="H75" s="148">
        <f t="shared" si="5"/>
        <v>0</v>
      </c>
      <c r="I75" s="148">
        <f t="shared" si="6"/>
        <v>0</v>
      </c>
      <c r="J75" s="148">
        <f t="shared" si="7"/>
        <v>0</v>
      </c>
      <c r="K75" s="148">
        <f t="shared" si="8"/>
        <v>0</v>
      </c>
      <c r="L75" s="148">
        <f t="shared" si="9"/>
        <v>0</v>
      </c>
    </row>
    <row r="76" spans="1:12" ht="15">
      <c r="A76" s="310" t="s">
        <v>363</v>
      </c>
      <c r="B76" s="144" t="s">
        <v>91</v>
      </c>
      <c r="C76" s="145"/>
      <c r="D76" s="145" t="s">
        <v>678</v>
      </c>
      <c r="E76" s="151">
        <v>10</v>
      </c>
      <c r="F76" s="197"/>
      <c r="G76" s="147">
        <v>0.08</v>
      </c>
      <c r="H76" s="148">
        <f t="shared" si="5"/>
        <v>0</v>
      </c>
      <c r="I76" s="148">
        <f t="shared" si="6"/>
        <v>0</v>
      </c>
      <c r="J76" s="148">
        <f t="shared" si="7"/>
        <v>0</v>
      </c>
      <c r="K76" s="148">
        <f t="shared" si="8"/>
        <v>0</v>
      </c>
      <c r="L76" s="148">
        <f t="shared" si="9"/>
        <v>0</v>
      </c>
    </row>
    <row r="77" spans="1:12" ht="38.25">
      <c r="A77" s="310" t="s">
        <v>365</v>
      </c>
      <c r="B77" s="144" t="s">
        <v>93</v>
      </c>
      <c r="C77" s="145"/>
      <c r="D77" s="302" t="s">
        <v>678</v>
      </c>
      <c r="E77" s="303">
        <v>10</v>
      </c>
      <c r="F77" s="197"/>
      <c r="G77" s="147">
        <v>0.08</v>
      </c>
      <c r="H77" s="148">
        <f t="shared" si="5"/>
        <v>0</v>
      </c>
      <c r="I77" s="148">
        <f t="shared" si="6"/>
        <v>0</v>
      </c>
      <c r="J77" s="148">
        <f t="shared" si="7"/>
        <v>0</v>
      </c>
      <c r="K77" s="148">
        <f t="shared" si="8"/>
        <v>0</v>
      </c>
      <c r="L77" s="148">
        <f t="shared" si="9"/>
        <v>0</v>
      </c>
    </row>
    <row r="78" spans="1:12" ht="25.5">
      <c r="A78" s="310" t="s">
        <v>367</v>
      </c>
      <c r="B78" s="144" t="s">
        <v>94</v>
      </c>
      <c r="C78" s="145"/>
      <c r="D78" s="145" t="s">
        <v>678</v>
      </c>
      <c r="E78" s="151">
        <v>10</v>
      </c>
      <c r="F78" s="197"/>
      <c r="G78" s="147">
        <v>0.08</v>
      </c>
      <c r="H78" s="148">
        <f t="shared" si="5"/>
        <v>0</v>
      </c>
      <c r="I78" s="148">
        <f t="shared" si="6"/>
        <v>0</v>
      </c>
      <c r="J78" s="148">
        <f t="shared" si="7"/>
        <v>0</v>
      </c>
      <c r="K78" s="148">
        <f t="shared" si="8"/>
        <v>0</v>
      </c>
      <c r="L78" s="148">
        <f t="shared" si="9"/>
        <v>0</v>
      </c>
    </row>
    <row r="79" spans="1:12" ht="25.5">
      <c r="A79" s="310" t="s">
        <v>369</v>
      </c>
      <c r="B79" s="144" t="s">
        <v>95</v>
      </c>
      <c r="C79" s="145"/>
      <c r="D79" s="145" t="s">
        <v>678</v>
      </c>
      <c r="E79" s="151">
        <v>5</v>
      </c>
      <c r="F79" s="197"/>
      <c r="G79" s="147">
        <v>0.08</v>
      </c>
      <c r="H79" s="148">
        <f t="shared" si="5"/>
        <v>0</v>
      </c>
      <c r="I79" s="148">
        <f t="shared" si="6"/>
        <v>0</v>
      </c>
      <c r="J79" s="148">
        <f t="shared" si="7"/>
        <v>0</v>
      </c>
      <c r="K79" s="148">
        <f t="shared" si="8"/>
        <v>0</v>
      </c>
      <c r="L79" s="148">
        <f t="shared" si="9"/>
        <v>0</v>
      </c>
    </row>
    <row r="80" spans="1:12" ht="51">
      <c r="A80" s="310" t="s">
        <v>371</v>
      </c>
      <c r="B80" s="144" t="s">
        <v>786</v>
      </c>
      <c r="C80" s="145"/>
      <c r="D80" s="145" t="s">
        <v>678</v>
      </c>
      <c r="E80" s="151">
        <v>150</v>
      </c>
      <c r="F80" s="197"/>
      <c r="G80" s="147">
        <v>0.08</v>
      </c>
      <c r="H80" s="148">
        <f t="shared" si="5"/>
        <v>0</v>
      </c>
      <c r="I80" s="148">
        <f t="shared" si="6"/>
        <v>0</v>
      </c>
      <c r="J80" s="148">
        <f t="shared" si="7"/>
        <v>0</v>
      </c>
      <c r="K80" s="148">
        <f t="shared" si="8"/>
        <v>0</v>
      </c>
      <c r="L80" s="148">
        <f t="shared" si="9"/>
        <v>0</v>
      </c>
    </row>
    <row r="81" spans="1:12" ht="15">
      <c r="A81" s="310" t="s">
        <v>373</v>
      </c>
      <c r="B81" s="144" t="s">
        <v>96</v>
      </c>
      <c r="C81" s="145"/>
      <c r="D81" s="145" t="s">
        <v>678</v>
      </c>
      <c r="E81" s="151">
        <v>10</v>
      </c>
      <c r="F81" s="197"/>
      <c r="G81" s="147">
        <v>0.08</v>
      </c>
      <c r="H81" s="148">
        <f t="shared" si="5"/>
        <v>0</v>
      </c>
      <c r="I81" s="148">
        <f t="shared" si="6"/>
        <v>0</v>
      </c>
      <c r="J81" s="148">
        <f t="shared" si="7"/>
        <v>0</v>
      </c>
      <c r="K81" s="148">
        <f t="shared" si="8"/>
        <v>0</v>
      </c>
      <c r="L81" s="148">
        <f t="shared" si="9"/>
        <v>0</v>
      </c>
    </row>
    <row r="82" spans="1:12" ht="15">
      <c r="A82" s="310" t="s">
        <v>375</v>
      </c>
      <c r="B82" s="144" t="s">
        <v>98</v>
      </c>
      <c r="C82" s="145"/>
      <c r="D82" s="145" t="s">
        <v>678</v>
      </c>
      <c r="E82" s="151">
        <v>30</v>
      </c>
      <c r="F82" s="197"/>
      <c r="G82" s="147">
        <v>0.08</v>
      </c>
      <c r="H82" s="148">
        <f t="shared" si="5"/>
        <v>0</v>
      </c>
      <c r="I82" s="148">
        <f t="shared" si="6"/>
        <v>0</v>
      </c>
      <c r="J82" s="148">
        <f t="shared" si="7"/>
        <v>0</v>
      </c>
      <c r="K82" s="148">
        <f t="shared" si="8"/>
        <v>0</v>
      </c>
      <c r="L82" s="148">
        <f t="shared" si="9"/>
        <v>0</v>
      </c>
    </row>
    <row r="83" spans="1:12" ht="38.25">
      <c r="A83" s="310" t="s">
        <v>377</v>
      </c>
      <c r="B83" s="144" t="s">
        <v>99</v>
      </c>
      <c r="C83" s="145"/>
      <c r="D83" s="145" t="s">
        <v>678</v>
      </c>
      <c r="E83" s="151">
        <v>20</v>
      </c>
      <c r="F83" s="197"/>
      <c r="G83" s="147">
        <v>0.08</v>
      </c>
      <c r="H83" s="148">
        <f t="shared" si="5"/>
        <v>0</v>
      </c>
      <c r="I83" s="148">
        <f t="shared" si="6"/>
        <v>0</v>
      </c>
      <c r="J83" s="148">
        <f t="shared" si="7"/>
        <v>0</v>
      </c>
      <c r="K83" s="148">
        <f t="shared" si="8"/>
        <v>0</v>
      </c>
      <c r="L83" s="148">
        <f t="shared" si="9"/>
        <v>0</v>
      </c>
    </row>
    <row r="84" spans="1:12" ht="15">
      <c r="A84" s="310" t="s">
        <v>379</v>
      </c>
      <c r="B84" s="144" t="s">
        <v>100</v>
      </c>
      <c r="C84" s="145"/>
      <c r="D84" s="145" t="s">
        <v>678</v>
      </c>
      <c r="E84" s="151">
        <v>10</v>
      </c>
      <c r="F84" s="197"/>
      <c r="G84" s="147">
        <v>0.08</v>
      </c>
      <c r="H84" s="148">
        <f t="shared" si="5"/>
        <v>0</v>
      </c>
      <c r="I84" s="148">
        <f t="shared" si="6"/>
        <v>0</v>
      </c>
      <c r="J84" s="148">
        <f t="shared" si="7"/>
        <v>0</v>
      </c>
      <c r="K84" s="148">
        <f t="shared" si="8"/>
        <v>0</v>
      </c>
      <c r="L84" s="148">
        <f t="shared" si="9"/>
        <v>0</v>
      </c>
    </row>
    <row r="85" spans="1:12" ht="15">
      <c r="A85" s="310" t="s">
        <v>381</v>
      </c>
      <c r="B85" s="144" t="s">
        <v>101</v>
      </c>
      <c r="C85" s="145"/>
      <c r="D85" s="145" t="s">
        <v>678</v>
      </c>
      <c r="E85" s="151">
        <v>10</v>
      </c>
      <c r="F85" s="197"/>
      <c r="G85" s="147">
        <v>0.08</v>
      </c>
      <c r="H85" s="148">
        <f t="shared" si="5"/>
        <v>0</v>
      </c>
      <c r="I85" s="148">
        <f t="shared" si="6"/>
        <v>0</v>
      </c>
      <c r="J85" s="148">
        <f t="shared" si="7"/>
        <v>0</v>
      </c>
      <c r="K85" s="148">
        <f t="shared" si="8"/>
        <v>0</v>
      </c>
      <c r="L85" s="148">
        <f t="shared" si="9"/>
        <v>0</v>
      </c>
    </row>
    <row r="86" spans="1:12" ht="15">
      <c r="A86" s="310" t="s">
        <v>383</v>
      </c>
      <c r="B86" s="144" t="s">
        <v>103</v>
      </c>
      <c r="C86" s="145"/>
      <c r="D86" s="145" t="s">
        <v>678</v>
      </c>
      <c r="E86" s="151">
        <v>10</v>
      </c>
      <c r="F86" s="197"/>
      <c r="G86" s="147">
        <v>0.08</v>
      </c>
      <c r="H86" s="148">
        <f t="shared" si="5"/>
        <v>0</v>
      </c>
      <c r="I86" s="148">
        <f t="shared" si="6"/>
        <v>0</v>
      </c>
      <c r="J86" s="148">
        <f t="shared" si="7"/>
        <v>0</v>
      </c>
      <c r="K86" s="148">
        <f t="shared" si="8"/>
        <v>0</v>
      </c>
      <c r="L86" s="148">
        <f t="shared" si="9"/>
        <v>0</v>
      </c>
    </row>
    <row r="87" spans="1:12" ht="15">
      <c r="A87" s="310" t="s">
        <v>385</v>
      </c>
      <c r="B87" s="144" t="s">
        <v>104</v>
      </c>
      <c r="C87" s="145"/>
      <c r="D87" s="145" t="s">
        <v>678</v>
      </c>
      <c r="E87" s="151">
        <v>10</v>
      </c>
      <c r="F87" s="197"/>
      <c r="G87" s="147">
        <v>0.08</v>
      </c>
      <c r="H87" s="148">
        <f t="shared" si="5"/>
        <v>0</v>
      </c>
      <c r="I87" s="148">
        <f t="shared" si="6"/>
        <v>0</v>
      </c>
      <c r="J87" s="148">
        <f t="shared" si="7"/>
        <v>0</v>
      </c>
      <c r="K87" s="148">
        <f t="shared" si="8"/>
        <v>0</v>
      </c>
      <c r="L87" s="148">
        <f t="shared" si="9"/>
        <v>0</v>
      </c>
    </row>
    <row r="88" spans="1:12" ht="76.5">
      <c r="A88" s="310" t="s">
        <v>387</v>
      </c>
      <c r="B88" s="144" t="s">
        <v>141</v>
      </c>
      <c r="C88" s="145"/>
      <c r="D88" s="145" t="s">
        <v>105</v>
      </c>
      <c r="E88" s="151">
        <v>50</v>
      </c>
      <c r="F88" s="197"/>
      <c r="G88" s="147">
        <v>0.08</v>
      </c>
      <c r="H88" s="148">
        <f t="shared" si="5"/>
        <v>0</v>
      </c>
      <c r="I88" s="148">
        <f t="shared" si="6"/>
        <v>0</v>
      </c>
      <c r="J88" s="148">
        <f t="shared" si="7"/>
        <v>0</v>
      </c>
      <c r="K88" s="148">
        <f t="shared" si="8"/>
        <v>0</v>
      </c>
      <c r="L88" s="148">
        <f t="shared" si="9"/>
        <v>0</v>
      </c>
    </row>
    <row r="89" spans="1:12" ht="51">
      <c r="A89" s="310" t="s">
        <v>389</v>
      </c>
      <c r="B89" s="144" t="s">
        <v>106</v>
      </c>
      <c r="C89" s="145"/>
      <c r="D89" s="145" t="s">
        <v>678</v>
      </c>
      <c r="E89" s="151">
        <v>30</v>
      </c>
      <c r="F89" s="197"/>
      <c r="G89" s="147">
        <v>0.08</v>
      </c>
      <c r="H89" s="148">
        <f t="shared" si="5"/>
        <v>0</v>
      </c>
      <c r="I89" s="148">
        <f t="shared" si="6"/>
        <v>0</v>
      </c>
      <c r="J89" s="148">
        <f t="shared" si="7"/>
        <v>0</v>
      </c>
      <c r="K89" s="148">
        <f t="shared" si="8"/>
        <v>0</v>
      </c>
      <c r="L89" s="148">
        <f t="shared" si="9"/>
        <v>0</v>
      </c>
    </row>
    <row r="90" spans="1:12" ht="25.5">
      <c r="A90" s="310" t="s">
        <v>391</v>
      </c>
      <c r="B90" s="312" t="s">
        <v>108</v>
      </c>
      <c r="C90" s="218"/>
      <c r="D90" s="218" t="s">
        <v>678</v>
      </c>
      <c r="E90" s="313">
        <v>10</v>
      </c>
      <c r="F90" s="268"/>
      <c r="G90" s="215">
        <v>0.08</v>
      </c>
      <c r="H90" s="243">
        <f t="shared" si="5"/>
        <v>0</v>
      </c>
      <c r="I90" s="243">
        <f t="shared" si="6"/>
        <v>0</v>
      </c>
      <c r="J90" s="148">
        <f t="shared" si="7"/>
        <v>0</v>
      </c>
      <c r="K90" s="148">
        <f t="shared" si="8"/>
        <v>0</v>
      </c>
      <c r="L90" s="148">
        <f t="shared" si="9"/>
        <v>0</v>
      </c>
    </row>
    <row r="91" spans="1:12" ht="25.5">
      <c r="A91" s="310" t="s">
        <v>392</v>
      </c>
      <c r="B91" s="79" t="s">
        <v>109</v>
      </c>
      <c r="C91" s="221"/>
      <c r="D91" s="221" t="s">
        <v>678</v>
      </c>
      <c r="E91" s="66">
        <v>100</v>
      </c>
      <c r="F91" s="234"/>
      <c r="G91" s="209">
        <v>0.08</v>
      </c>
      <c r="H91" s="235">
        <f t="shared" si="5"/>
        <v>0</v>
      </c>
      <c r="I91" s="235">
        <f t="shared" si="6"/>
        <v>0</v>
      </c>
      <c r="J91" s="148">
        <f t="shared" si="7"/>
        <v>0</v>
      </c>
      <c r="K91" s="148">
        <f t="shared" si="8"/>
        <v>0</v>
      </c>
      <c r="L91" s="148">
        <f t="shared" si="9"/>
        <v>0</v>
      </c>
    </row>
    <row r="92" spans="1:12" ht="63.75">
      <c r="A92" s="310" t="s">
        <v>394</v>
      </c>
      <c r="B92" s="79" t="s">
        <v>110</v>
      </c>
      <c r="C92" s="221"/>
      <c r="D92" s="221" t="s">
        <v>678</v>
      </c>
      <c r="E92" s="66">
        <v>150</v>
      </c>
      <c r="F92" s="234"/>
      <c r="G92" s="209">
        <v>0.08</v>
      </c>
      <c r="H92" s="235">
        <f t="shared" si="5"/>
        <v>0</v>
      </c>
      <c r="I92" s="235">
        <f t="shared" si="6"/>
        <v>0</v>
      </c>
      <c r="J92" s="148">
        <f t="shared" si="7"/>
        <v>0</v>
      </c>
      <c r="K92" s="148">
        <f t="shared" si="8"/>
        <v>0</v>
      </c>
      <c r="L92" s="148">
        <f t="shared" si="9"/>
        <v>0</v>
      </c>
    </row>
    <row r="93" spans="1:12" ht="25.5">
      <c r="A93" s="310" t="s">
        <v>396</v>
      </c>
      <c r="B93" s="304" t="s">
        <v>219</v>
      </c>
      <c r="C93" s="221"/>
      <c r="D93" s="221" t="s">
        <v>678</v>
      </c>
      <c r="E93" s="66">
        <v>50</v>
      </c>
      <c r="F93" s="66"/>
      <c r="G93" s="209">
        <v>0.08</v>
      </c>
      <c r="H93" s="235">
        <f t="shared" si="5"/>
        <v>0</v>
      </c>
      <c r="I93" s="235">
        <f t="shared" si="6"/>
        <v>0</v>
      </c>
      <c r="J93" s="148">
        <f t="shared" si="7"/>
        <v>0</v>
      </c>
      <c r="K93" s="148">
        <f t="shared" si="8"/>
        <v>0</v>
      </c>
      <c r="L93" s="148">
        <f t="shared" si="9"/>
        <v>0</v>
      </c>
    </row>
    <row r="94" spans="1:12" ht="15">
      <c r="A94" s="310" t="s">
        <v>398</v>
      </c>
      <c r="B94" s="238" t="s">
        <v>220</v>
      </c>
      <c r="C94" s="221"/>
      <c r="D94" s="221" t="s">
        <v>221</v>
      </c>
      <c r="E94" s="66">
        <v>100</v>
      </c>
      <c r="F94" s="314"/>
      <c r="G94" s="209">
        <v>0.08</v>
      </c>
      <c r="H94" s="235">
        <f>F94*G94</f>
        <v>0</v>
      </c>
      <c r="I94" s="235">
        <f t="shared" si="6"/>
        <v>0</v>
      </c>
      <c r="J94" s="235">
        <f>E94*F94</f>
        <v>0</v>
      </c>
      <c r="K94" s="235">
        <f>J94*G94</f>
        <v>0</v>
      </c>
      <c r="L94" s="235">
        <f>J94+K94</f>
        <v>0</v>
      </c>
    </row>
    <row r="95" spans="1:12" ht="15">
      <c r="A95" s="310" t="s">
        <v>400</v>
      </c>
      <c r="B95" s="160" t="s">
        <v>87</v>
      </c>
      <c r="C95" s="305"/>
      <c r="D95" s="315" t="s">
        <v>319</v>
      </c>
      <c r="E95" s="315">
        <v>200</v>
      </c>
      <c r="F95" s="316"/>
      <c r="G95" s="209">
        <v>0.08</v>
      </c>
      <c r="H95" s="235">
        <f aca="true" t="shared" si="10" ref="H95:H109">F95*G95</f>
        <v>0</v>
      </c>
      <c r="I95" s="235">
        <f t="shared" si="6"/>
        <v>0</v>
      </c>
      <c r="J95" s="235">
        <f aca="true" t="shared" si="11" ref="J95:J109">E95*F95</f>
        <v>0</v>
      </c>
      <c r="K95" s="235">
        <f aca="true" t="shared" si="12" ref="K95:K109">J95*G95</f>
        <v>0</v>
      </c>
      <c r="L95" s="235">
        <f aca="true" t="shared" si="13" ref="L95:L109">J95+K95</f>
        <v>0</v>
      </c>
    </row>
    <row r="96" spans="1:12" ht="25.5">
      <c r="A96" s="310" t="s">
        <v>402</v>
      </c>
      <c r="B96" s="233" t="s">
        <v>142</v>
      </c>
      <c r="C96" s="306"/>
      <c r="D96" s="329" t="s">
        <v>319</v>
      </c>
      <c r="E96" s="329">
        <v>20</v>
      </c>
      <c r="F96" s="314"/>
      <c r="G96" s="209">
        <v>0.08</v>
      </c>
      <c r="H96" s="235">
        <f t="shared" si="10"/>
        <v>0</v>
      </c>
      <c r="I96" s="235">
        <f t="shared" si="6"/>
        <v>0</v>
      </c>
      <c r="J96" s="235">
        <f t="shared" si="11"/>
        <v>0</v>
      </c>
      <c r="K96" s="235">
        <f t="shared" si="12"/>
        <v>0</v>
      </c>
      <c r="L96" s="235">
        <f t="shared" si="13"/>
        <v>0</v>
      </c>
    </row>
    <row r="97" spans="1:12" ht="25.5">
      <c r="A97" s="310" t="s">
        <v>404</v>
      </c>
      <c r="B97" s="233" t="s">
        <v>143</v>
      </c>
      <c r="C97" s="306"/>
      <c r="D97" s="329" t="s">
        <v>319</v>
      </c>
      <c r="E97" s="329">
        <v>20</v>
      </c>
      <c r="F97" s="314"/>
      <c r="G97" s="209">
        <v>0.08</v>
      </c>
      <c r="H97" s="235">
        <f t="shared" si="10"/>
        <v>0</v>
      </c>
      <c r="I97" s="235">
        <f t="shared" si="6"/>
        <v>0</v>
      </c>
      <c r="J97" s="235">
        <f t="shared" si="11"/>
        <v>0</v>
      </c>
      <c r="K97" s="235">
        <f t="shared" si="12"/>
        <v>0</v>
      </c>
      <c r="L97" s="235">
        <f t="shared" si="13"/>
        <v>0</v>
      </c>
    </row>
    <row r="98" spans="1:12" ht="25.5">
      <c r="A98" s="310" t="s">
        <v>406</v>
      </c>
      <c r="B98" s="233" t="s">
        <v>331</v>
      </c>
      <c r="C98" s="306"/>
      <c r="D98" s="221" t="s">
        <v>319</v>
      </c>
      <c r="E98" s="221">
        <v>100</v>
      </c>
      <c r="F98" s="314"/>
      <c r="G98" s="209">
        <v>0.08</v>
      </c>
      <c r="H98" s="235">
        <f t="shared" si="10"/>
        <v>0</v>
      </c>
      <c r="I98" s="235">
        <f t="shared" si="6"/>
        <v>0</v>
      </c>
      <c r="J98" s="235">
        <f t="shared" si="11"/>
        <v>0</v>
      </c>
      <c r="K98" s="235">
        <f t="shared" si="12"/>
        <v>0</v>
      </c>
      <c r="L98" s="235">
        <f t="shared" si="13"/>
        <v>0</v>
      </c>
    </row>
    <row r="99" spans="1:12" ht="15">
      <c r="A99" s="310" t="s">
        <v>408</v>
      </c>
      <c r="B99" s="233" t="s">
        <v>330</v>
      </c>
      <c r="C99" s="306"/>
      <c r="D99" s="221" t="s">
        <v>319</v>
      </c>
      <c r="E99" s="221">
        <v>15</v>
      </c>
      <c r="F99" s="314"/>
      <c r="G99" s="209">
        <v>0.08</v>
      </c>
      <c r="H99" s="235">
        <f t="shared" si="10"/>
        <v>0</v>
      </c>
      <c r="I99" s="235">
        <f t="shared" si="6"/>
        <v>0</v>
      </c>
      <c r="J99" s="235">
        <f t="shared" si="11"/>
        <v>0</v>
      </c>
      <c r="K99" s="235">
        <f t="shared" si="12"/>
        <v>0</v>
      </c>
      <c r="L99" s="235">
        <f t="shared" si="13"/>
        <v>0</v>
      </c>
    </row>
    <row r="100" spans="1:12" ht="25.5">
      <c r="A100" s="310" t="s">
        <v>410</v>
      </c>
      <c r="B100" s="233" t="s">
        <v>329</v>
      </c>
      <c r="C100" s="306"/>
      <c r="D100" s="329" t="s">
        <v>319</v>
      </c>
      <c r="E100" s="329">
        <v>15</v>
      </c>
      <c r="F100" s="314"/>
      <c r="G100" s="209">
        <v>0.08</v>
      </c>
      <c r="H100" s="235">
        <f t="shared" si="10"/>
        <v>0</v>
      </c>
      <c r="I100" s="235">
        <f t="shared" si="6"/>
        <v>0</v>
      </c>
      <c r="J100" s="235">
        <f t="shared" si="11"/>
        <v>0</v>
      </c>
      <c r="K100" s="235">
        <f t="shared" si="12"/>
        <v>0</v>
      </c>
      <c r="L100" s="235">
        <f t="shared" si="13"/>
        <v>0</v>
      </c>
    </row>
    <row r="101" spans="1:12" ht="25.5">
      <c r="A101" s="310" t="s">
        <v>412</v>
      </c>
      <c r="B101" s="233" t="s">
        <v>328</v>
      </c>
      <c r="C101" s="306"/>
      <c r="D101" s="221" t="s">
        <v>319</v>
      </c>
      <c r="E101" s="221">
        <v>15</v>
      </c>
      <c r="F101" s="314"/>
      <c r="G101" s="209">
        <v>0.08</v>
      </c>
      <c r="H101" s="235">
        <f t="shared" si="10"/>
        <v>0</v>
      </c>
      <c r="I101" s="235">
        <f t="shared" si="6"/>
        <v>0</v>
      </c>
      <c r="J101" s="235">
        <f t="shared" si="11"/>
        <v>0</v>
      </c>
      <c r="K101" s="235">
        <f t="shared" si="12"/>
        <v>0</v>
      </c>
      <c r="L101" s="235">
        <f t="shared" si="13"/>
        <v>0</v>
      </c>
    </row>
    <row r="102" spans="1:12" ht="15">
      <c r="A102" s="310" t="s">
        <v>414</v>
      </c>
      <c r="B102" s="233" t="s">
        <v>327</v>
      </c>
      <c r="C102" s="306"/>
      <c r="D102" s="221" t="s">
        <v>319</v>
      </c>
      <c r="E102" s="221">
        <v>10</v>
      </c>
      <c r="F102" s="314"/>
      <c r="G102" s="209">
        <v>0.08</v>
      </c>
      <c r="H102" s="235">
        <f t="shared" si="10"/>
        <v>0</v>
      </c>
      <c r="I102" s="235">
        <f t="shared" si="6"/>
        <v>0</v>
      </c>
      <c r="J102" s="235">
        <f t="shared" si="11"/>
        <v>0</v>
      </c>
      <c r="K102" s="235">
        <f t="shared" si="12"/>
        <v>0</v>
      </c>
      <c r="L102" s="235">
        <f t="shared" si="13"/>
        <v>0</v>
      </c>
    </row>
    <row r="103" spans="1:12" ht="38.25">
      <c r="A103" s="310" t="s">
        <v>416</v>
      </c>
      <c r="B103" s="233" t="s">
        <v>326</v>
      </c>
      <c r="C103" s="306"/>
      <c r="D103" s="221" t="s">
        <v>319</v>
      </c>
      <c r="E103" s="221">
        <v>30</v>
      </c>
      <c r="F103" s="314"/>
      <c r="G103" s="209">
        <v>0.08</v>
      </c>
      <c r="H103" s="235">
        <f t="shared" si="10"/>
        <v>0</v>
      </c>
      <c r="I103" s="235">
        <f t="shared" si="6"/>
        <v>0</v>
      </c>
      <c r="J103" s="235">
        <f t="shared" si="11"/>
        <v>0</v>
      </c>
      <c r="K103" s="235">
        <f t="shared" si="12"/>
        <v>0</v>
      </c>
      <c r="L103" s="235">
        <f t="shared" si="13"/>
        <v>0</v>
      </c>
    </row>
    <row r="104" spans="1:12" ht="25.5">
      <c r="A104" s="310" t="s">
        <v>418</v>
      </c>
      <c r="B104" s="233" t="s">
        <v>325</v>
      </c>
      <c r="C104" s="306"/>
      <c r="D104" s="221" t="s">
        <v>319</v>
      </c>
      <c r="E104" s="221">
        <v>10</v>
      </c>
      <c r="F104" s="314"/>
      <c r="G104" s="209">
        <v>0.08</v>
      </c>
      <c r="H104" s="235">
        <f t="shared" si="10"/>
        <v>0</v>
      </c>
      <c r="I104" s="235">
        <f t="shared" si="6"/>
        <v>0</v>
      </c>
      <c r="J104" s="235">
        <f t="shared" si="11"/>
        <v>0</v>
      </c>
      <c r="K104" s="235">
        <f t="shared" si="12"/>
        <v>0</v>
      </c>
      <c r="L104" s="235">
        <f t="shared" si="13"/>
        <v>0</v>
      </c>
    </row>
    <row r="105" spans="1:12" ht="25.5">
      <c r="A105" s="310" t="s">
        <v>419</v>
      </c>
      <c r="B105" s="233" t="s">
        <v>324</v>
      </c>
      <c r="C105" s="306"/>
      <c r="D105" s="221" t="s">
        <v>319</v>
      </c>
      <c r="E105" s="221">
        <v>30</v>
      </c>
      <c r="F105" s="314"/>
      <c r="G105" s="209">
        <v>0.08</v>
      </c>
      <c r="H105" s="235">
        <f t="shared" si="10"/>
        <v>0</v>
      </c>
      <c r="I105" s="235">
        <f t="shared" si="6"/>
        <v>0</v>
      </c>
      <c r="J105" s="235">
        <f t="shared" si="11"/>
        <v>0</v>
      </c>
      <c r="K105" s="235">
        <f t="shared" si="12"/>
        <v>0</v>
      </c>
      <c r="L105" s="235">
        <f t="shared" si="13"/>
        <v>0</v>
      </c>
    </row>
    <row r="106" spans="1:12" ht="25.5">
      <c r="A106" s="310" t="s">
        <v>421</v>
      </c>
      <c r="B106" s="233" t="s">
        <v>323</v>
      </c>
      <c r="C106" s="306"/>
      <c r="D106" s="329" t="s">
        <v>319</v>
      </c>
      <c r="E106" s="329">
        <v>15</v>
      </c>
      <c r="F106" s="314"/>
      <c r="G106" s="209">
        <v>0.08</v>
      </c>
      <c r="H106" s="235">
        <f t="shared" si="10"/>
        <v>0</v>
      </c>
      <c r="I106" s="235">
        <f t="shared" si="6"/>
        <v>0</v>
      </c>
      <c r="J106" s="235">
        <f t="shared" si="11"/>
        <v>0</v>
      </c>
      <c r="K106" s="235">
        <f t="shared" si="12"/>
        <v>0</v>
      </c>
      <c r="L106" s="235">
        <f t="shared" si="13"/>
        <v>0</v>
      </c>
    </row>
    <row r="107" spans="1:12" ht="25.5">
      <c r="A107" s="310" t="s">
        <v>423</v>
      </c>
      <c r="B107" s="304" t="s">
        <v>322</v>
      </c>
      <c r="C107" s="306"/>
      <c r="D107" s="221" t="s">
        <v>319</v>
      </c>
      <c r="E107" s="221">
        <v>30</v>
      </c>
      <c r="F107" s="314"/>
      <c r="G107" s="209">
        <v>0.08</v>
      </c>
      <c r="H107" s="235">
        <f t="shared" si="10"/>
        <v>0</v>
      </c>
      <c r="I107" s="235">
        <f t="shared" si="6"/>
        <v>0</v>
      </c>
      <c r="J107" s="235">
        <f t="shared" si="11"/>
        <v>0</v>
      </c>
      <c r="K107" s="235">
        <f t="shared" si="12"/>
        <v>0</v>
      </c>
      <c r="L107" s="235">
        <f t="shared" si="13"/>
        <v>0</v>
      </c>
    </row>
    <row r="108" spans="1:12" ht="38.25">
      <c r="A108" s="310" t="s">
        <v>425</v>
      </c>
      <c r="B108" s="318" t="s">
        <v>619</v>
      </c>
      <c r="C108" s="186"/>
      <c r="D108" s="186" t="s">
        <v>319</v>
      </c>
      <c r="E108" s="319">
        <v>50</v>
      </c>
      <c r="F108" s="307"/>
      <c r="G108" s="320">
        <v>0.08</v>
      </c>
      <c r="H108" s="321">
        <f t="shared" si="10"/>
        <v>0</v>
      </c>
      <c r="I108" s="235">
        <f t="shared" si="6"/>
        <v>0</v>
      </c>
      <c r="J108" s="321">
        <f t="shared" si="11"/>
        <v>0</v>
      </c>
      <c r="K108" s="321">
        <f t="shared" si="12"/>
        <v>0</v>
      </c>
      <c r="L108" s="321">
        <f t="shared" si="13"/>
        <v>0</v>
      </c>
    </row>
    <row r="109" spans="1:12" ht="25.5">
      <c r="A109" s="310" t="s">
        <v>427</v>
      </c>
      <c r="B109" s="233" t="s">
        <v>88</v>
      </c>
      <c r="C109" s="306"/>
      <c r="D109" s="221" t="s">
        <v>89</v>
      </c>
      <c r="E109" s="221">
        <v>15</v>
      </c>
      <c r="F109" s="314"/>
      <c r="G109" s="209">
        <v>0.08</v>
      </c>
      <c r="H109" s="235">
        <f t="shared" si="10"/>
        <v>0</v>
      </c>
      <c r="I109" s="235">
        <f t="shared" si="6"/>
        <v>0</v>
      </c>
      <c r="J109" s="235">
        <f t="shared" si="11"/>
        <v>0</v>
      </c>
      <c r="K109" s="235">
        <f t="shared" si="12"/>
        <v>0</v>
      </c>
      <c r="L109" s="235">
        <f t="shared" si="13"/>
        <v>0</v>
      </c>
    </row>
    <row r="110" spans="1:12" ht="38.25">
      <c r="A110" s="310" t="s">
        <v>429</v>
      </c>
      <c r="B110" s="233" t="s">
        <v>653</v>
      </c>
      <c r="C110" s="322"/>
      <c r="D110" s="151" t="s">
        <v>654</v>
      </c>
      <c r="E110" s="151">
        <v>4</v>
      </c>
      <c r="F110" s="323"/>
      <c r="G110" s="147">
        <v>0.08</v>
      </c>
      <c r="H110" s="152">
        <f>F110*G110</f>
        <v>0</v>
      </c>
      <c r="I110" s="235">
        <f t="shared" si="6"/>
        <v>0</v>
      </c>
      <c r="J110" s="152">
        <f>E110*F110</f>
        <v>0</v>
      </c>
      <c r="K110" s="152">
        <f>J110*G110</f>
        <v>0</v>
      </c>
      <c r="L110" s="152">
        <f>J110+K110</f>
        <v>0</v>
      </c>
    </row>
    <row r="111" spans="1:12" ht="25.5">
      <c r="A111" s="310" t="s">
        <v>431</v>
      </c>
      <c r="B111" s="318" t="s">
        <v>552</v>
      </c>
      <c r="C111" s="324"/>
      <c r="D111" s="324" t="s">
        <v>319</v>
      </c>
      <c r="E111" s="325">
        <v>50</v>
      </c>
      <c r="F111" s="308"/>
      <c r="G111" s="326">
        <v>0.08</v>
      </c>
      <c r="H111" s="327">
        <f>F111*G111</f>
        <v>0</v>
      </c>
      <c r="I111" s="235">
        <f t="shared" si="6"/>
        <v>0</v>
      </c>
      <c r="J111" s="321">
        <f>E111*F111</f>
        <v>0</v>
      </c>
      <c r="K111" s="321">
        <f>J111*G111</f>
        <v>0</v>
      </c>
      <c r="L111" s="321">
        <f>J111+K111</f>
        <v>0</v>
      </c>
    </row>
    <row r="112" spans="1:12" ht="15">
      <c r="A112" s="328"/>
      <c r="B112" s="131"/>
      <c r="C112" s="132"/>
      <c r="D112" s="160"/>
      <c r="E112" s="132"/>
      <c r="F112" s="184"/>
      <c r="G112" s="184"/>
      <c r="H112" s="580" t="s">
        <v>690</v>
      </c>
      <c r="I112" s="581"/>
      <c r="J112" s="581"/>
      <c r="K112" s="582"/>
      <c r="L112" s="330">
        <f>SUM(J5:J111)</f>
        <v>0</v>
      </c>
    </row>
    <row r="113" spans="1:12" ht="15">
      <c r="A113" s="130"/>
      <c r="B113" s="331"/>
      <c r="C113" s="293"/>
      <c r="D113" s="160"/>
      <c r="E113" s="132"/>
      <c r="F113" s="184"/>
      <c r="G113" s="184"/>
      <c r="H113" s="575" t="s">
        <v>691</v>
      </c>
      <c r="I113" s="576"/>
      <c r="J113" s="576"/>
      <c r="K113" s="583"/>
      <c r="L113" s="332">
        <f>SUM(K5:K111)</f>
        <v>0</v>
      </c>
    </row>
    <row r="114" spans="1:12" ht="30.75" customHeight="1">
      <c r="A114" s="130"/>
      <c r="B114" s="309"/>
      <c r="C114" s="132"/>
      <c r="D114" s="160"/>
      <c r="E114" s="132"/>
      <c r="F114" s="184"/>
      <c r="G114" s="184"/>
      <c r="H114" s="575" t="s">
        <v>130</v>
      </c>
      <c r="I114" s="576"/>
      <c r="J114" s="576"/>
      <c r="K114" s="584"/>
      <c r="L114" s="287">
        <f>L112+L113</f>
        <v>0</v>
      </c>
    </row>
  </sheetData>
  <sheetProtection/>
  <mergeCells count="3">
    <mergeCell ref="H112:K112"/>
    <mergeCell ref="H113:K113"/>
    <mergeCell ref="H114:K114"/>
  </mergeCells>
  <conditionalFormatting sqref="E108">
    <cfRule type="expression" priority="1" dxfId="4" stopIfTrue="1">
      <formula>$N108="onkologia"</formula>
    </cfRule>
  </conditionalFormatting>
  <conditionalFormatting sqref="B108">
    <cfRule type="expression" priority="2" dxfId="3" stopIfTrue="1">
      <formula>$N108="pakiety"</formula>
    </cfRule>
    <cfRule type="expression" priority="3" dxfId="2" stopIfTrue="1">
      <formula>$N108="antybiotyki"</formula>
    </cfRule>
    <cfRule type="expression" priority="4" dxfId="1" stopIfTrue="1">
      <formula>$N108="INIEKCJE"</formula>
    </cfRule>
  </conditionalFormatting>
  <conditionalFormatting sqref="E111">
    <cfRule type="expression" priority="5" dxfId="4" stopIfTrue="1">
      <formula>#REF!="onkologia"</formula>
    </cfRule>
  </conditionalFormatting>
  <conditionalFormatting sqref="B111">
    <cfRule type="expression" priority="6" dxfId="3" stopIfTrue="1">
      <formula>#REF!="pakiety"</formula>
    </cfRule>
    <cfRule type="expression" priority="7" dxfId="2" stopIfTrue="1">
      <formula>#REF!="antybiotyki"</formula>
    </cfRule>
    <cfRule type="expression" priority="8" dxfId="1" stopIfTrue="1">
      <formula>#REF!="INIEKCJE"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rowBreaks count="3" manualBreakCount="3">
    <brk id="21" max="11" man="1"/>
    <brk id="46" max="11" man="1"/>
    <brk id="72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L115"/>
  <sheetViews>
    <sheetView zoomScalePageLayoutView="0" workbookViewId="0" topLeftCell="A91">
      <selection activeCell="B93" sqref="B93"/>
    </sheetView>
  </sheetViews>
  <sheetFormatPr defaultColWidth="9.140625" defaultRowHeight="15"/>
  <cols>
    <col min="1" max="1" width="3.8515625" style="161" customWidth="1"/>
    <col min="2" max="2" width="28.7109375" style="161" customWidth="1"/>
    <col min="3" max="3" width="17.7109375" style="161" customWidth="1"/>
    <col min="4" max="4" width="8.421875" style="161" customWidth="1"/>
    <col min="5" max="5" width="6.140625" style="161" customWidth="1"/>
    <col min="6" max="6" width="10.8515625" style="161" customWidth="1"/>
    <col min="7" max="7" width="5.8515625" style="161" customWidth="1"/>
    <col min="8" max="8" width="8.140625" style="161" customWidth="1"/>
    <col min="9" max="9" width="10.7109375" style="161" customWidth="1"/>
    <col min="10" max="10" width="11.421875" style="161" customWidth="1"/>
    <col min="11" max="11" width="9.00390625" style="161" customWidth="1"/>
    <col min="12" max="12" width="12.421875" style="161" customWidth="1"/>
    <col min="13" max="16384" width="9.140625" style="161" customWidth="1"/>
  </cols>
  <sheetData>
    <row r="1" spans="2:11" ht="15">
      <c r="B1" s="161" t="s">
        <v>771</v>
      </c>
      <c r="K1" s="161" t="s">
        <v>663</v>
      </c>
    </row>
    <row r="3" spans="1:12" ht="15">
      <c r="A3" s="260" t="s">
        <v>507</v>
      </c>
      <c r="B3" s="131"/>
      <c r="C3" s="132"/>
      <c r="D3" s="159"/>
      <c r="E3" s="159"/>
      <c r="F3" s="181"/>
      <c r="G3" s="181"/>
      <c r="H3" s="181"/>
      <c r="I3" s="259"/>
      <c r="J3" s="259"/>
      <c r="K3" s="261"/>
      <c r="L3" s="261"/>
    </row>
    <row r="4" spans="1:12" ht="38.25">
      <c r="A4" s="125" t="s">
        <v>665</v>
      </c>
      <c r="B4" s="126" t="s">
        <v>666</v>
      </c>
      <c r="C4" s="127" t="s">
        <v>667</v>
      </c>
      <c r="D4" s="126" t="s">
        <v>668</v>
      </c>
      <c r="E4" s="128" t="s">
        <v>669</v>
      </c>
      <c r="F4" s="129" t="s">
        <v>670</v>
      </c>
      <c r="G4" s="126" t="s">
        <v>671</v>
      </c>
      <c r="H4" s="126" t="s">
        <v>672</v>
      </c>
      <c r="I4" s="126" t="s">
        <v>673</v>
      </c>
      <c r="J4" s="126" t="s">
        <v>674</v>
      </c>
      <c r="K4" s="127" t="s">
        <v>675</v>
      </c>
      <c r="L4" s="126" t="s">
        <v>676</v>
      </c>
    </row>
    <row r="5" spans="1:12" ht="15">
      <c r="A5" s="343" t="s">
        <v>792</v>
      </c>
      <c r="B5" s="144" t="s">
        <v>222</v>
      </c>
      <c r="C5" s="333"/>
      <c r="D5" s="145" t="s">
        <v>678</v>
      </c>
      <c r="E5" s="337">
        <v>80</v>
      </c>
      <c r="F5" s="334"/>
      <c r="G5" s="147">
        <v>0.08</v>
      </c>
      <c r="H5" s="152">
        <f aca="true" t="shared" si="0" ref="H5:H68">F5*G5</f>
        <v>0</v>
      </c>
      <c r="I5" s="152">
        <f aca="true" t="shared" si="1" ref="I5:I68">F5+H5</f>
        <v>0</v>
      </c>
      <c r="J5" s="152">
        <f aca="true" t="shared" si="2" ref="J5:J68">E5*F5</f>
        <v>0</v>
      </c>
      <c r="K5" s="152">
        <f aca="true" t="shared" si="3" ref="K5:K68">J5*G5</f>
        <v>0</v>
      </c>
      <c r="L5" s="152">
        <f aca="true" t="shared" si="4" ref="L5:L68">J5+K5</f>
        <v>0</v>
      </c>
    </row>
    <row r="6" spans="1:12" ht="15">
      <c r="A6" s="343" t="s">
        <v>5</v>
      </c>
      <c r="B6" s="144" t="s">
        <v>223</v>
      </c>
      <c r="C6" s="333"/>
      <c r="D6" s="145" t="s">
        <v>678</v>
      </c>
      <c r="E6" s="337">
        <v>80</v>
      </c>
      <c r="F6" s="334"/>
      <c r="G6" s="147">
        <v>0.08</v>
      </c>
      <c r="H6" s="152">
        <f t="shared" si="0"/>
        <v>0</v>
      </c>
      <c r="I6" s="152">
        <f t="shared" si="1"/>
        <v>0</v>
      </c>
      <c r="J6" s="152">
        <f t="shared" si="2"/>
        <v>0</v>
      </c>
      <c r="K6" s="152">
        <f t="shared" si="3"/>
        <v>0</v>
      </c>
      <c r="L6" s="152">
        <f t="shared" si="4"/>
        <v>0</v>
      </c>
    </row>
    <row r="7" spans="1:12" ht="15">
      <c r="A7" s="343" t="s">
        <v>10</v>
      </c>
      <c r="B7" s="144" t="s">
        <v>224</v>
      </c>
      <c r="C7" s="333"/>
      <c r="D7" s="145" t="s">
        <v>678</v>
      </c>
      <c r="E7" s="337">
        <v>30</v>
      </c>
      <c r="F7" s="334"/>
      <c r="G7" s="147">
        <v>0.08</v>
      </c>
      <c r="H7" s="152">
        <f t="shared" si="0"/>
        <v>0</v>
      </c>
      <c r="I7" s="152">
        <f t="shared" si="1"/>
        <v>0</v>
      </c>
      <c r="J7" s="152">
        <f t="shared" si="2"/>
        <v>0</v>
      </c>
      <c r="K7" s="152">
        <f t="shared" si="3"/>
        <v>0</v>
      </c>
      <c r="L7" s="152">
        <f t="shared" si="4"/>
        <v>0</v>
      </c>
    </row>
    <row r="8" spans="1:12" ht="15">
      <c r="A8" s="343" t="s">
        <v>15</v>
      </c>
      <c r="B8" s="144" t="s">
        <v>225</v>
      </c>
      <c r="C8" s="333"/>
      <c r="D8" s="145" t="s">
        <v>678</v>
      </c>
      <c r="E8" s="337">
        <v>50</v>
      </c>
      <c r="F8" s="334"/>
      <c r="G8" s="147">
        <v>0.08</v>
      </c>
      <c r="H8" s="152">
        <f t="shared" si="0"/>
        <v>0</v>
      </c>
      <c r="I8" s="152">
        <f t="shared" si="1"/>
        <v>0</v>
      </c>
      <c r="J8" s="152">
        <f t="shared" si="2"/>
        <v>0</v>
      </c>
      <c r="K8" s="152">
        <f t="shared" si="3"/>
        <v>0</v>
      </c>
      <c r="L8" s="152">
        <f t="shared" si="4"/>
        <v>0</v>
      </c>
    </row>
    <row r="9" spans="1:12" ht="15">
      <c r="A9" s="343" t="s">
        <v>19</v>
      </c>
      <c r="B9" s="144" t="s">
        <v>226</v>
      </c>
      <c r="C9" s="333"/>
      <c r="D9" s="145" t="s">
        <v>678</v>
      </c>
      <c r="E9" s="337">
        <v>50</v>
      </c>
      <c r="F9" s="334"/>
      <c r="G9" s="147">
        <v>0.08</v>
      </c>
      <c r="H9" s="152">
        <f t="shared" si="0"/>
        <v>0</v>
      </c>
      <c r="I9" s="152">
        <f t="shared" si="1"/>
        <v>0</v>
      </c>
      <c r="J9" s="152">
        <f t="shared" si="2"/>
        <v>0</v>
      </c>
      <c r="K9" s="152">
        <f t="shared" si="3"/>
        <v>0</v>
      </c>
      <c r="L9" s="152">
        <f t="shared" si="4"/>
        <v>0</v>
      </c>
    </row>
    <row r="10" spans="1:12" ht="25.5">
      <c r="A10" s="343" t="s">
        <v>24</v>
      </c>
      <c r="B10" s="144" t="s">
        <v>227</v>
      </c>
      <c r="C10" s="333"/>
      <c r="D10" s="145" t="s">
        <v>678</v>
      </c>
      <c r="E10" s="337">
        <v>100</v>
      </c>
      <c r="F10" s="334"/>
      <c r="G10" s="147">
        <v>0.08</v>
      </c>
      <c r="H10" s="152">
        <f t="shared" si="0"/>
        <v>0</v>
      </c>
      <c r="I10" s="152">
        <f t="shared" si="1"/>
        <v>0</v>
      </c>
      <c r="J10" s="152">
        <f t="shared" si="2"/>
        <v>0</v>
      </c>
      <c r="K10" s="152">
        <f t="shared" si="3"/>
        <v>0</v>
      </c>
      <c r="L10" s="152">
        <f t="shared" si="4"/>
        <v>0</v>
      </c>
    </row>
    <row r="11" spans="1:12" ht="38.25">
      <c r="A11" s="343" t="s">
        <v>28</v>
      </c>
      <c r="B11" s="144" t="s">
        <v>228</v>
      </c>
      <c r="C11" s="333"/>
      <c r="D11" s="145" t="s">
        <v>678</v>
      </c>
      <c r="E11" s="337">
        <v>15</v>
      </c>
      <c r="F11" s="334"/>
      <c r="G11" s="147">
        <v>0.08</v>
      </c>
      <c r="H11" s="152">
        <f t="shared" si="0"/>
        <v>0</v>
      </c>
      <c r="I11" s="152">
        <f t="shared" si="1"/>
        <v>0</v>
      </c>
      <c r="J11" s="152">
        <f t="shared" si="2"/>
        <v>0</v>
      </c>
      <c r="K11" s="152">
        <f t="shared" si="3"/>
        <v>0</v>
      </c>
      <c r="L11" s="152">
        <f t="shared" si="4"/>
        <v>0</v>
      </c>
    </row>
    <row r="12" spans="1:12" ht="114.75">
      <c r="A12" s="343" t="s">
        <v>33</v>
      </c>
      <c r="B12" s="144" t="s">
        <v>229</v>
      </c>
      <c r="C12" s="333"/>
      <c r="D12" s="145" t="s">
        <v>678</v>
      </c>
      <c r="E12" s="337">
        <v>10</v>
      </c>
      <c r="F12" s="334"/>
      <c r="G12" s="147">
        <v>0.23</v>
      </c>
      <c r="H12" s="152">
        <f t="shared" si="0"/>
        <v>0</v>
      </c>
      <c r="I12" s="152">
        <f t="shared" si="1"/>
        <v>0</v>
      </c>
      <c r="J12" s="152">
        <f t="shared" si="2"/>
        <v>0</v>
      </c>
      <c r="K12" s="152">
        <f t="shared" si="3"/>
        <v>0</v>
      </c>
      <c r="L12" s="152">
        <f t="shared" si="4"/>
        <v>0</v>
      </c>
    </row>
    <row r="13" spans="1:12" ht="15">
      <c r="A13" s="343" t="s">
        <v>38</v>
      </c>
      <c r="B13" s="144" t="s">
        <v>230</v>
      </c>
      <c r="C13" s="333"/>
      <c r="D13" s="145" t="s">
        <v>678</v>
      </c>
      <c r="E13" s="337">
        <v>20</v>
      </c>
      <c r="F13" s="334"/>
      <c r="G13" s="147">
        <v>0.08</v>
      </c>
      <c r="H13" s="152">
        <f t="shared" si="0"/>
        <v>0</v>
      </c>
      <c r="I13" s="152">
        <f t="shared" si="1"/>
        <v>0</v>
      </c>
      <c r="J13" s="152">
        <f t="shared" si="2"/>
        <v>0</v>
      </c>
      <c r="K13" s="152">
        <f t="shared" si="3"/>
        <v>0</v>
      </c>
      <c r="L13" s="152">
        <f t="shared" si="4"/>
        <v>0</v>
      </c>
    </row>
    <row r="14" spans="1:12" ht="25.5">
      <c r="A14" s="343" t="s">
        <v>45</v>
      </c>
      <c r="B14" s="144" t="s">
        <v>231</v>
      </c>
      <c r="C14" s="333"/>
      <c r="D14" s="145" t="s">
        <v>678</v>
      </c>
      <c r="E14" s="337">
        <v>30</v>
      </c>
      <c r="F14" s="334"/>
      <c r="G14" s="147">
        <v>0.23</v>
      </c>
      <c r="H14" s="152">
        <f t="shared" si="0"/>
        <v>0</v>
      </c>
      <c r="I14" s="152">
        <f t="shared" si="1"/>
        <v>0</v>
      </c>
      <c r="J14" s="152">
        <f t="shared" si="2"/>
        <v>0</v>
      </c>
      <c r="K14" s="152">
        <f t="shared" si="3"/>
        <v>0</v>
      </c>
      <c r="L14" s="152">
        <f t="shared" si="4"/>
        <v>0</v>
      </c>
    </row>
    <row r="15" spans="1:12" ht="25.5">
      <c r="A15" s="343" t="s">
        <v>50</v>
      </c>
      <c r="B15" s="144" t="s">
        <v>232</v>
      </c>
      <c r="C15" s="333"/>
      <c r="D15" s="145" t="s">
        <v>678</v>
      </c>
      <c r="E15" s="337">
        <v>20</v>
      </c>
      <c r="F15" s="334"/>
      <c r="G15" s="147">
        <v>0.08</v>
      </c>
      <c r="H15" s="152">
        <f t="shared" si="0"/>
        <v>0</v>
      </c>
      <c r="I15" s="152">
        <f t="shared" si="1"/>
        <v>0</v>
      </c>
      <c r="J15" s="152">
        <f t="shared" si="2"/>
        <v>0</v>
      </c>
      <c r="K15" s="152">
        <f t="shared" si="3"/>
        <v>0</v>
      </c>
      <c r="L15" s="152">
        <f t="shared" si="4"/>
        <v>0</v>
      </c>
    </row>
    <row r="16" spans="1:12" ht="38.25">
      <c r="A16" s="343" t="s">
        <v>56</v>
      </c>
      <c r="B16" s="144" t="s">
        <v>233</v>
      </c>
      <c r="C16" s="333"/>
      <c r="D16" s="145" t="s">
        <v>678</v>
      </c>
      <c r="E16" s="337">
        <v>20</v>
      </c>
      <c r="F16" s="334"/>
      <c r="G16" s="147">
        <v>0.08</v>
      </c>
      <c r="H16" s="152">
        <f t="shared" si="0"/>
        <v>0</v>
      </c>
      <c r="I16" s="152">
        <f t="shared" si="1"/>
        <v>0</v>
      </c>
      <c r="J16" s="152">
        <f t="shared" si="2"/>
        <v>0</v>
      </c>
      <c r="K16" s="152">
        <f t="shared" si="3"/>
        <v>0</v>
      </c>
      <c r="L16" s="152">
        <f t="shared" si="4"/>
        <v>0</v>
      </c>
    </row>
    <row r="17" spans="1:12" ht="25.5">
      <c r="A17" s="343" t="s">
        <v>62</v>
      </c>
      <c r="B17" s="144" t="s">
        <v>234</v>
      </c>
      <c r="C17" s="333"/>
      <c r="D17" s="145" t="s">
        <v>678</v>
      </c>
      <c r="E17" s="337">
        <v>40</v>
      </c>
      <c r="F17" s="334"/>
      <c r="G17" s="147">
        <v>0.08</v>
      </c>
      <c r="H17" s="152">
        <f t="shared" si="0"/>
        <v>0</v>
      </c>
      <c r="I17" s="152">
        <f t="shared" si="1"/>
        <v>0</v>
      </c>
      <c r="J17" s="152">
        <f t="shared" si="2"/>
        <v>0</v>
      </c>
      <c r="K17" s="152">
        <f t="shared" si="3"/>
        <v>0</v>
      </c>
      <c r="L17" s="152">
        <f t="shared" si="4"/>
        <v>0</v>
      </c>
    </row>
    <row r="18" spans="1:12" ht="25.5">
      <c r="A18" s="343" t="s">
        <v>68</v>
      </c>
      <c r="B18" s="144" t="s">
        <v>235</v>
      </c>
      <c r="C18" s="333"/>
      <c r="D18" s="145" t="s">
        <v>678</v>
      </c>
      <c r="E18" s="337">
        <v>10</v>
      </c>
      <c r="F18" s="334"/>
      <c r="G18" s="147">
        <v>0.08</v>
      </c>
      <c r="H18" s="152">
        <f t="shared" si="0"/>
        <v>0</v>
      </c>
      <c r="I18" s="152">
        <f t="shared" si="1"/>
        <v>0</v>
      </c>
      <c r="J18" s="152">
        <f t="shared" si="2"/>
        <v>0</v>
      </c>
      <c r="K18" s="152">
        <f t="shared" si="3"/>
        <v>0</v>
      </c>
      <c r="L18" s="152">
        <f t="shared" si="4"/>
        <v>0</v>
      </c>
    </row>
    <row r="19" spans="1:12" ht="38.25">
      <c r="A19" s="343" t="s">
        <v>74</v>
      </c>
      <c r="B19" s="144" t="s">
        <v>236</v>
      </c>
      <c r="C19" s="333"/>
      <c r="D19" s="145" t="s">
        <v>678</v>
      </c>
      <c r="E19" s="337">
        <v>100</v>
      </c>
      <c r="F19" s="334"/>
      <c r="G19" s="147">
        <v>0.08</v>
      </c>
      <c r="H19" s="152">
        <f t="shared" si="0"/>
        <v>0</v>
      </c>
      <c r="I19" s="152">
        <f t="shared" si="1"/>
        <v>0</v>
      </c>
      <c r="J19" s="152">
        <f t="shared" si="2"/>
        <v>0</v>
      </c>
      <c r="K19" s="152">
        <f t="shared" si="3"/>
        <v>0</v>
      </c>
      <c r="L19" s="152">
        <f t="shared" si="4"/>
        <v>0</v>
      </c>
    </row>
    <row r="20" spans="1:12" ht="15">
      <c r="A20" s="343" t="s">
        <v>78</v>
      </c>
      <c r="B20" s="144" t="s">
        <v>237</v>
      </c>
      <c r="C20" s="333"/>
      <c r="D20" s="145" t="s">
        <v>678</v>
      </c>
      <c r="E20" s="337">
        <v>35</v>
      </c>
      <c r="F20" s="334"/>
      <c r="G20" s="147">
        <v>0.08</v>
      </c>
      <c r="H20" s="152">
        <f t="shared" si="0"/>
        <v>0</v>
      </c>
      <c r="I20" s="152">
        <f t="shared" si="1"/>
        <v>0</v>
      </c>
      <c r="J20" s="152">
        <f t="shared" si="2"/>
        <v>0</v>
      </c>
      <c r="K20" s="152">
        <f t="shared" si="3"/>
        <v>0</v>
      </c>
      <c r="L20" s="152">
        <f t="shared" si="4"/>
        <v>0</v>
      </c>
    </row>
    <row r="21" spans="1:12" ht="25.5">
      <c r="A21" s="343" t="s">
        <v>84</v>
      </c>
      <c r="B21" s="144" t="s">
        <v>238</v>
      </c>
      <c r="C21" s="333"/>
      <c r="D21" s="145" t="s">
        <v>678</v>
      </c>
      <c r="E21" s="337">
        <v>15</v>
      </c>
      <c r="F21" s="334"/>
      <c r="G21" s="147">
        <v>0.08</v>
      </c>
      <c r="H21" s="152">
        <f t="shared" si="0"/>
        <v>0</v>
      </c>
      <c r="I21" s="152">
        <f t="shared" si="1"/>
        <v>0</v>
      </c>
      <c r="J21" s="152">
        <f t="shared" si="2"/>
        <v>0</v>
      </c>
      <c r="K21" s="152">
        <f t="shared" si="3"/>
        <v>0</v>
      </c>
      <c r="L21" s="152">
        <f t="shared" si="4"/>
        <v>0</v>
      </c>
    </row>
    <row r="22" spans="1:12" ht="15">
      <c r="A22" s="343" t="s">
        <v>92</v>
      </c>
      <c r="B22" s="144" t="s">
        <v>240</v>
      </c>
      <c r="C22" s="333"/>
      <c r="D22" s="145" t="s">
        <v>678</v>
      </c>
      <c r="E22" s="337">
        <v>30</v>
      </c>
      <c r="F22" s="334"/>
      <c r="G22" s="147">
        <v>0.08</v>
      </c>
      <c r="H22" s="152">
        <f t="shared" si="0"/>
        <v>0</v>
      </c>
      <c r="I22" s="152">
        <f t="shared" si="1"/>
        <v>0</v>
      </c>
      <c r="J22" s="152">
        <f t="shared" si="2"/>
        <v>0</v>
      </c>
      <c r="K22" s="152">
        <f t="shared" si="3"/>
        <v>0</v>
      </c>
      <c r="L22" s="152">
        <f t="shared" si="4"/>
        <v>0</v>
      </c>
    </row>
    <row r="23" spans="1:12" ht="25.5">
      <c r="A23" s="343" t="s">
        <v>97</v>
      </c>
      <c r="B23" s="144" t="s">
        <v>241</v>
      </c>
      <c r="C23" s="333"/>
      <c r="D23" s="145" t="s">
        <v>678</v>
      </c>
      <c r="E23" s="337">
        <v>20</v>
      </c>
      <c r="F23" s="334"/>
      <c r="G23" s="147">
        <v>0.08</v>
      </c>
      <c r="H23" s="152">
        <f t="shared" si="0"/>
        <v>0</v>
      </c>
      <c r="I23" s="152">
        <f t="shared" si="1"/>
        <v>0</v>
      </c>
      <c r="J23" s="152">
        <f t="shared" si="2"/>
        <v>0</v>
      </c>
      <c r="K23" s="152">
        <f t="shared" si="3"/>
        <v>0</v>
      </c>
      <c r="L23" s="152">
        <f t="shared" si="4"/>
        <v>0</v>
      </c>
    </row>
    <row r="24" spans="1:12" ht="25.5">
      <c r="A24" s="343" t="s">
        <v>102</v>
      </c>
      <c r="B24" s="144" t="s">
        <v>242</v>
      </c>
      <c r="C24" s="333"/>
      <c r="D24" s="145" t="s">
        <v>678</v>
      </c>
      <c r="E24" s="337">
        <v>45</v>
      </c>
      <c r="F24" s="334"/>
      <c r="G24" s="147">
        <v>0.08</v>
      </c>
      <c r="H24" s="152">
        <f t="shared" si="0"/>
        <v>0</v>
      </c>
      <c r="I24" s="152">
        <f t="shared" si="1"/>
        <v>0</v>
      </c>
      <c r="J24" s="152">
        <f t="shared" si="2"/>
        <v>0</v>
      </c>
      <c r="K24" s="152">
        <f t="shared" si="3"/>
        <v>0</v>
      </c>
      <c r="L24" s="152">
        <f t="shared" si="4"/>
        <v>0</v>
      </c>
    </row>
    <row r="25" spans="1:12" ht="25.5">
      <c r="A25" s="343" t="s">
        <v>107</v>
      </c>
      <c r="B25" s="144" t="s">
        <v>246</v>
      </c>
      <c r="C25" s="333"/>
      <c r="D25" s="145" t="s">
        <v>678</v>
      </c>
      <c r="E25" s="337">
        <v>30</v>
      </c>
      <c r="F25" s="334"/>
      <c r="G25" s="147">
        <v>0.08</v>
      </c>
      <c r="H25" s="152">
        <f t="shared" si="0"/>
        <v>0</v>
      </c>
      <c r="I25" s="152">
        <f t="shared" si="1"/>
        <v>0</v>
      </c>
      <c r="J25" s="152">
        <f t="shared" si="2"/>
        <v>0</v>
      </c>
      <c r="K25" s="152">
        <f t="shared" si="3"/>
        <v>0</v>
      </c>
      <c r="L25" s="152">
        <f t="shared" si="4"/>
        <v>0</v>
      </c>
    </row>
    <row r="26" spans="1:12" ht="15">
      <c r="A26" s="343" t="s">
        <v>218</v>
      </c>
      <c r="B26" s="144" t="s">
        <v>248</v>
      </c>
      <c r="C26" s="333"/>
      <c r="D26" s="145" t="s">
        <v>678</v>
      </c>
      <c r="E26" s="337">
        <v>10</v>
      </c>
      <c r="F26" s="334"/>
      <c r="G26" s="147">
        <v>0.08</v>
      </c>
      <c r="H26" s="152">
        <f t="shared" si="0"/>
        <v>0</v>
      </c>
      <c r="I26" s="152">
        <f t="shared" si="1"/>
        <v>0</v>
      </c>
      <c r="J26" s="152">
        <f t="shared" si="2"/>
        <v>0</v>
      </c>
      <c r="K26" s="152">
        <f t="shared" si="3"/>
        <v>0</v>
      </c>
      <c r="L26" s="152">
        <f t="shared" si="4"/>
        <v>0</v>
      </c>
    </row>
    <row r="27" spans="1:12" ht="51">
      <c r="A27" s="343" t="s">
        <v>243</v>
      </c>
      <c r="B27" s="144" t="s">
        <v>250</v>
      </c>
      <c r="C27" s="333"/>
      <c r="D27" s="145" t="s">
        <v>678</v>
      </c>
      <c r="E27" s="337">
        <v>20</v>
      </c>
      <c r="F27" s="334"/>
      <c r="G27" s="147">
        <v>0.08</v>
      </c>
      <c r="H27" s="152">
        <f t="shared" si="0"/>
        <v>0</v>
      </c>
      <c r="I27" s="152">
        <f t="shared" si="1"/>
        <v>0</v>
      </c>
      <c r="J27" s="152">
        <f t="shared" si="2"/>
        <v>0</v>
      </c>
      <c r="K27" s="152">
        <f t="shared" si="3"/>
        <v>0</v>
      </c>
      <c r="L27" s="152">
        <f t="shared" si="4"/>
        <v>0</v>
      </c>
    </row>
    <row r="28" spans="1:12" ht="25.5">
      <c r="A28" s="343" t="s">
        <v>245</v>
      </c>
      <c r="B28" s="144" t="s">
        <v>252</v>
      </c>
      <c r="C28" s="333"/>
      <c r="D28" s="145" t="s">
        <v>678</v>
      </c>
      <c r="E28" s="337">
        <v>40</v>
      </c>
      <c r="F28" s="334"/>
      <c r="G28" s="147">
        <v>0.08</v>
      </c>
      <c r="H28" s="152">
        <f t="shared" si="0"/>
        <v>0</v>
      </c>
      <c r="I28" s="152">
        <f t="shared" si="1"/>
        <v>0</v>
      </c>
      <c r="J28" s="152">
        <f t="shared" si="2"/>
        <v>0</v>
      </c>
      <c r="K28" s="152">
        <f t="shared" si="3"/>
        <v>0</v>
      </c>
      <c r="L28" s="152">
        <f t="shared" si="4"/>
        <v>0</v>
      </c>
    </row>
    <row r="29" spans="1:12" ht="25.5">
      <c r="A29" s="343" t="s">
        <v>247</v>
      </c>
      <c r="B29" s="123" t="s">
        <v>144</v>
      </c>
      <c r="C29" s="333"/>
      <c r="D29" s="302" t="s">
        <v>678</v>
      </c>
      <c r="E29" s="335">
        <v>50</v>
      </c>
      <c r="F29" s="334"/>
      <c r="G29" s="147">
        <v>0.08</v>
      </c>
      <c r="H29" s="152">
        <f t="shared" si="0"/>
        <v>0</v>
      </c>
      <c r="I29" s="152">
        <f t="shared" si="1"/>
        <v>0</v>
      </c>
      <c r="J29" s="152">
        <f t="shared" si="2"/>
        <v>0</v>
      </c>
      <c r="K29" s="152">
        <f t="shared" si="3"/>
        <v>0</v>
      </c>
      <c r="L29" s="152">
        <f t="shared" si="4"/>
        <v>0</v>
      </c>
    </row>
    <row r="30" spans="1:12" ht="15">
      <c r="A30" s="343" t="s">
        <v>249</v>
      </c>
      <c r="B30" s="144" t="s">
        <v>255</v>
      </c>
      <c r="C30" s="333"/>
      <c r="D30" s="145" t="s">
        <v>678</v>
      </c>
      <c r="E30" s="337">
        <v>20</v>
      </c>
      <c r="F30" s="334"/>
      <c r="G30" s="147">
        <v>0.08</v>
      </c>
      <c r="H30" s="152">
        <f t="shared" si="0"/>
        <v>0</v>
      </c>
      <c r="I30" s="152">
        <f t="shared" si="1"/>
        <v>0</v>
      </c>
      <c r="J30" s="152">
        <f t="shared" si="2"/>
        <v>0</v>
      </c>
      <c r="K30" s="152">
        <f t="shared" si="3"/>
        <v>0</v>
      </c>
      <c r="L30" s="152">
        <f t="shared" si="4"/>
        <v>0</v>
      </c>
    </row>
    <row r="31" spans="1:12" ht="25.5">
      <c r="A31" s="343" t="s">
        <v>251</v>
      </c>
      <c r="B31" s="144" t="s">
        <v>257</v>
      </c>
      <c r="C31" s="333"/>
      <c r="D31" s="145" t="s">
        <v>678</v>
      </c>
      <c r="E31" s="337">
        <v>15</v>
      </c>
      <c r="F31" s="334"/>
      <c r="G31" s="147">
        <v>0.08</v>
      </c>
      <c r="H31" s="152">
        <f t="shared" si="0"/>
        <v>0</v>
      </c>
      <c r="I31" s="152">
        <f t="shared" si="1"/>
        <v>0</v>
      </c>
      <c r="J31" s="152">
        <f t="shared" si="2"/>
        <v>0</v>
      </c>
      <c r="K31" s="152">
        <f t="shared" si="3"/>
        <v>0</v>
      </c>
      <c r="L31" s="152">
        <f t="shared" si="4"/>
        <v>0</v>
      </c>
    </row>
    <row r="32" spans="1:12" ht="38.25">
      <c r="A32" s="343" t="s">
        <v>253</v>
      </c>
      <c r="B32" s="144" t="s">
        <v>259</v>
      </c>
      <c r="C32" s="333"/>
      <c r="D32" s="145" t="s">
        <v>678</v>
      </c>
      <c r="E32" s="337">
        <v>20</v>
      </c>
      <c r="F32" s="334"/>
      <c r="G32" s="147">
        <v>0.08</v>
      </c>
      <c r="H32" s="152">
        <f t="shared" si="0"/>
        <v>0</v>
      </c>
      <c r="I32" s="152">
        <f t="shared" si="1"/>
        <v>0</v>
      </c>
      <c r="J32" s="152">
        <f t="shared" si="2"/>
        <v>0</v>
      </c>
      <c r="K32" s="152">
        <f t="shared" si="3"/>
        <v>0</v>
      </c>
      <c r="L32" s="152">
        <f t="shared" si="4"/>
        <v>0</v>
      </c>
    </row>
    <row r="33" spans="1:12" ht="38.25">
      <c r="A33" s="343" t="s">
        <v>254</v>
      </c>
      <c r="B33" s="144" t="s">
        <v>261</v>
      </c>
      <c r="C33" s="333"/>
      <c r="D33" s="145" t="s">
        <v>678</v>
      </c>
      <c r="E33" s="337">
        <v>35</v>
      </c>
      <c r="F33" s="334"/>
      <c r="G33" s="147">
        <v>0.08</v>
      </c>
      <c r="H33" s="152">
        <f t="shared" si="0"/>
        <v>0</v>
      </c>
      <c r="I33" s="152">
        <f t="shared" si="1"/>
        <v>0</v>
      </c>
      <c r="J33" s="152">
        <f t="shared" si="2"/>
        <v>0</v>
      </c>
      <c r="K33" s="152">
        <f t="shared" si="3"/>
        <v>0</v>
      </c>
      <c r="L33" s="152">
        <f t="shared" si="4"/>
        <v>0</v>
      </c>
    </row>
    <row r="34" spans="1:12" ht="15">
      <c r="A34" s="343" t="s">
        <v>256</v>
      </c>
      <c r="B34" s="144" t="s">
        <v>263</v>
      </c>
      <c r="C34" s="333"/>
      <c r="D34" s="145" t="s">
        <v>678</v>
      </c>
      <c r="E34" s="337">
        <v>20</v>
      </c>
      <c r="F34" s="334"/>
      <c r="G34" s="147">
        <v>0.08</v>
      </c>
      <c r="H34" s="152">
        <f t="shared" si="0"/>
        <v>0</v>
      </c>
      <c r="I34" s="152">
        <f t="shared" si="1"/>
        <v>0</v>
      </c>
      <c r="J34" s="152">
        <f t="shared" si="2"/>
        <v>0</v>
      </c>
      <c r="K34" s="152">
        <f t="shared" si="3"/>
        <v>0</v>
      </c>
      <c r="L34" s="152">
        <f t="shared" si="4"/>
        <v>0</v>
      </c>
    </row>
    <row r="35" spans="1:12" ht="25.5">
      <c r="A35" s="343" t="s">
        <v>258</v>
      </c>
      <c r="B35" s="144" t="s">
        <v>267</v>
      </c>
      <c r="C35" s="333"/>
      <c r="D35" s="145" t="s">
        <v>678</v>
      </c>
      <c r="E35" s="337">
        <v>50</v>
      </c>
      <c r="F35" s="334"/>
      <c r="G35" s="147">
        <v>0.08</v>
      </c>
      <c r="H35" s="152">
        <f t="shared" si="0"/>
        <v>0</v>
      </c>
      <c r="I35" s="152">
        <f t="shared" si="1"/>
        <v>0</v>
      </c>
      <c r="J35" s="152">
        <f t="shared" si="2"/>
        <v>0</v>
      </c>
      <c r="K35" s="152">
        <f t="shared" si="3"/>
        <v>0</v>
      </c>
      <c r="L35" s="152">
        <f t="shared" si="4"/>
        <v>0</v>
      </c>
    </row>
    <row r="36" spans="1:12" ht="25.5">
      <c r="A36" s="343" t="s">
        <v>260</v>
      </c>
      <c r="B36" s="144" t="s">
        <v>269</v>
      </c>
      <c r="C36" s="333"/>
      <c r="D36" s="145" t="s">
        <v>678</v>
      </c>
      <c r="E36" s="337">
        <v>50</v>
      </c>
      <c r="F36" s="334"/>
      <c r="G36" s="147">
        <v>0.08</v>
      </c>
      <c r="H36" s="152">
        <f t="shared" si="0"/>
        <v>0</v>
      </c>
      <c r="I36" s="152">
        <f t="shared" si="1"/>
        <v>0</v>
      </c>
      <c r="J36" s="152">
        <f t="shared" si="2"/>
        <v>0</v>
      </c>
      <c r="K36" s="152">
        <f t="shared" si="3"/>
        <v>0</v>
      </c>
      <c r="L36" s="152">
        <f t="shared" si="4"/>
        <v>0</v>
      </c>
    </row>
    <row r="37" spans="1:12" ht="25.5">
      <c r="A37" s="343" t="s">
        <v>262</v>
      </c>
      <c r="B37" s="144" t="s">
        <v>271</v>
      </c>
      <c r="C37" s="333"/>
      <c r="D37" s="145" t="s">
        <v>678</v>
      </c>
      <c r="E37" s="337">
        <v>25</v>
      </c>
      <c r="F37" s="334"/>
      <c r="G37" s="147">
        <v>0.08</v>
      </c>
      <c r="H37" s="152">
        <f t="shared" si="0"/>
        <v>0</v>
      </c>
      <c r="I37" s="152">
        <f t="shared" si="1"/>
        <v>0</v>
      </c>
      <c r="J37" s="152">
        <f t="shared" si="2"/>
        <v>0</v>
      </c>
      <c r="K37" s="152">
        <f t="shared" si="3"/>
        <v>0</v>
      </c>
      <c r="L37" s="152">
        <f t="shared" si="4"/>
        <v>0</v>
      </c>
    </row>
    <row r="38" spans="1:12" ht="25.5">
      <c r="A38" s="343" t="s">
        <v>264</v>
      </c>
      <c r="B38" s="144" t="s">
        <v>277</v>
      </c>
      <c r="C38" s="333"/>
      <c r="D38" s="145" t="s">
        <v>678</v>
      </c>
      <c r="E38" s="337">
        <v>120</v>
      </c>
      <c r="F38" s="334"/>
      <c r="G38" s="147">
        <v>0.08</v>
      </c>
      <c r="H38" s="152">
        <f t="shared" si="0"/>
        <v>0</v>
      </c>
      <c r="I38" s="152">
        <f t="shared" si="1"/>
        <v>0</v>
      </c>
      <c r="J38" s="152">
        <f t="shared" si="2"/>
        <v>0</v>
      </c>
      <c r="K38" s="152">
        <f t="shared" si="3"/>
        <v>0</v>
      </c>
      <c r="L38" s="152">
        <f t="shared" si="4"/>
        <v>0</v>
      </c>
    </row>
    <row r="39" spans="1:12" ht="25.5">
      <c r="A39" s="343" t="s">
        <v>266</v>
      </c>
      <c r="B39" s="144" t="s">
        <v>279</v>
      </c>
      <c r="C39" s="333"/>
      <c r="D39" s="145" t="s">
        <v>678</v>
      </c>
      <c r="E39" s="337">
        <v>200</v>
      </c>
      <c r="F39" s="334"/>
      <c r="G39" s="147">
        <v>0.08</v>
      </c>
      <c r="H39" s="152">
        <f t="shared" si="0"/>
        <v>0</v>
      </c>
      <c r="I39" s="152">
        <f t="shared" si="1"/>
        <v>0</v>
      </c>
      <c r="J39" s="152">
        <f t="shared" si="2"/>
        <v>0</v>
      </c>
      <c r="K39" s="152">
        <f t="shared" si="3"/>
        <v>0</v>
      </c>
      <c r="L39" s="152">
        <f t="shared" si="4"/>
        <v>0</v>
      </c>
    </row>
    <row r="40" spans="1:12" ht="15">
      <c r="A40" s="343" t="s">
        <v>268</v>
      </c>
      <c r="B40" s="144" t="s">
        <v>283</v>
      </c>
      <c r="C40" s="333"/>
      <c r="D40" s="145" t="s">
        <v>678</v>
      </c>
      <c r="E40" s="337">
        <v>250</v>
      </c>
      <c r="F40" s="334"/>
      <c r="G40" s="147">
        <v>0.08</v>
      </c>
      <c r="H40" s="152">
        <f t="shared" si="0"/>
        <v>0</v>
      </c>
      <c r="I40" s="152">
        <f t="shared" si="1"/>
        <v>0</v>
      </c>
      <c r="J40" s="152">
        <f t="shared" si="2"/>
        <v>0</v>
      </c>
      <c r="K40" s="152">
        <f t="shared" si="3"/>
        <v>0</v>
      </c>
      <c r="L40" s="152">
        <f t="shared" si="4"/>
        <v>0</v>
      </c>
    </row>
    <row r="41" spans="1:12" ht="38.25">
      <c r="A41" s="343" t="s">
        <v>270</v>
      </c>
      <c r="B41" s="144" t="s">
        <v>285</v>
      </c>
      <c r="C41" s="333"/>
      <c r="D41" s="145" t="s">
        <v>678</v>
      </c>
      <c r="E41" s="337">
        <v>20</v>
      </c>
      <c r="F41" s="334"/>
      <c r="G41" s="147">
        <v>0.08</v>
      </c>
      <c r="H41" s="152">
        <f t="shared" si="0"/>
        <v>0</v>
      </c>
      <c r="I41" s="152">
        <f t="shared" si="1"/>
        <v>0</v>
      </c>
      <c r="J41" s="152">
        <f t="shared" si="2"/>
        <v>0</v>
      </c>
      <c r="K41" s="152">
        <f t="shared" si="3"/>
        <v>0</v>
      </c>
      <c r="L41" s="152">
        <f t="shared" si="4"/>
        <v>0</v>
      </c>
    </row>
    <row r="42" spans="1:12" ht="25.5">
      <c r="A42" s="343" t="s">
        <v>272</v>
      </c>
      <c r="B42" s="144" t="s">
        <v>287</v>
      </c>
      <c r="C42" s="333"/>
      <c r="D42" s="145" t="s">
        <v>678</v>
      </c>
      <c r="E42" s="337">
        <v>500</v>
      </c>
      <c r="F42" s="334"/>
      <c r="G42" s="147">
        <v>0.08</v>
      </c>
      <c r="H42" s="152">
        <f t="shared" si="0"/>
        <v>0</v>
      </c>
      <c r="I42" s="152">
        <f t="shared" si="1"/>
        <v>0</v>
      </c>
      <c r="J42" s="152">
        <f t="shared" si="2"/>
        <v>0</v>
      </c>
      <c r="K42" s="152">
        <f t="shared" si="3"/>
        <v>0</v>
      </c>
      <c r="L42" s="152">
        <f t="shared" si="4"/>
        <v>0</v>
      </c>
    </row>
    <row r="43" spans="1:12" ht="25.5">
      <c r="A43" s="343" t="s">
        <v>274</v>
      </c>
      <c r="B43" s="144" t="s">
        <v>289</v>
      </c>
      <c r="C43" s="333"/>
      <c r="D43" s="145" t="s">
        <v>678</v>
      </c>
      <c r="E43" s="337">
        <v>300</v>
      </c>
      <c r="F43" s="334"/>
      <c r="G43" s="147">
        <v>0.08</v>
      </c>
      <c r="H43" s="152">
        <f t="shared" si="0"/>
        <v>0</v>
      </c>
      <c r="I43" s="152">
        <f t="shared" si="1"/>
        <v>0</v>
      </c>
      <c r="J43" s="152">
        <f t="shared" si="2"/>
        <v>0</v>
      </c>
      <c r="K43" s="152">
        <f t="shared" si="3"/>
        <v>0</v>
      </c>
      <c r="L43" s="152">
        <f t="shared" si="4"/>
        <v>0</v>
      </c>
    </row>
    <row r="44" spans="1:12" ht="51">
      <c r="A44" s="343" t="s">
        <v>276</v>
      </c>
      <c r="B44" s="144" t="s">
        <v>291</v>
      </c>
      <c r="C44" s="333"/>
      <c r="D44" s="145" t="s">
        <v>678</v>
      </c>
      <c r="E44" s="337">
        <v>180</v>
      </c>
      <c r="F44" s="334"/>
      <c r="G44" s="147">
        <v>0.08</v>
      </c>
      <c r="H44" s="152">
        <f t="shared" si="0"/>
        <v>0</v>
      </c>
      <c r="I44" s="152">
        <f t="shared" si="1"/>
        <v>0</v>
      </c>
      <c r="J44" s="152">
        <f t="shared" si="2"/>
        <v>0</v>
      </c>
      <c r="K44" s="152">
        <f t="shared" si="3"/>
        <v>0</v>
      </c>
      <c r="L44" s="152">
        <f t="shared" si="4"/>
        <v>0</v>
      </c>
    </row>
    <row r="45" spans="1:12" ht="15">
      <c r="A45" s="343" t="s">
        <v>278</v>
      </c>
      <c r="B45" s="144" t="s">
        <v>293</v>
      </c>
      <c r="C45" s="333"/>
      <c r="D45" s="145" t="s">
        <v>678</v>
      </c>
      <c r="E45" s="337">
        <v>20</v>
      </c>
      <c r="F45" s="334"/>
      <c r="G45" s="147">
        <v>0.08</v>
      </c>
      <c r="H45" s="152">
        <f t="shared" si="0"/>
        <v>0</v>
      </c>
      <c r="I45" s="152">
        <f t="shared" si="1"/>
        <v>0</v>
      </c>
      <c r="J45" s="152">
        <f t="shared" si="2"/>
        <v>0</v>
      </c>
      <c r="K45" s="152">
        <f t="shared" si="3"/>
        <v>0</v>
      </c>
      <c r="L45" s="152">
        <f t="shared" si="4"/>
        <v>0</v>
      </c>
    </row>
    <row r="46" spans="1:12" ht="25.5">
      <c r="A46" s="343" t="s">
        <v>280</v>
      </c>
      <c r="B46" s="144" t="s">
        <v>295</v>
      </c>
      <c r="C46" s="333"/>
      <c r="D46" s="145" t="s">
        <v>678</v>
      </c>
      <c r="E46" s="337">
        <v>10</v>
      </c>
      <c r="F46" s="334"/>
      <c r="G46" s="147">
        <v>0.08</v>
      </c>
      <c r="H46" s="152">
        <f t="shared" si="0"/>
        <v>0</v>
      </c>
      <c r="I46" s="152">
        <f t="shared" si="1"/>
        <v>0</v>
      </c>
      <c r="J46" s="152">
        <f t="shared" si="2"/>
        <v>0</v>
      </c>
      <c r="K46" s="152">
        <f t="shared" si="3"/>
        <v>0</v>
      </c>
      <c r="L46" s="152">
        <f t="shared" si="4"/>
        <v>0</v>
      </c>
    </row>
    <row r="47" spans="1:12" ht="25.5">
      <c r="A47" s="343" t="s">
        <v>282</v>
      </c>
      <c r="B47" s="144" t="s">
        <v>297</v>
      </c>
      <c r="C47" s="333"/>
      <c r="D47" s="145" t="s">
        <v>678</v>
      </c>
      <c r="E47" s="337">
        <v>25</v>
      </c>
      <c r="F47" s="334"/>
      <c r="G47" s="147">
        <v>0.08</v>
      </c>
      <c r="H47" s="152">
        <f t="shared" si="0"/>
        <v>0</v>
      </c>
      <c r="I47" s="152">
        <f t="shared" si="1"/>
        <v>0</v>
      </c>
      <c r="J47" s="152">
        <f t="shared" si="2"/>
        <v>0</v>
      </c>
      <c r="K47" s="152">
        <f t="shared" si="3"/>
        <v>0</v>
      </c>
      <c r="L47" s="152">
        <f t="shared" si="4"/>
        <v>0</v>
      </c>
    </row>
    <row r="48" spans="1:12" ht="15">
      <c r="A48" s="343" t="s">
        <v>284</v>
      </c>
      <c r="B48" s="144" t="s">
        <v>299</v>
      </c>
      <c r="C48" s="333"/>
      <c r="D48" s="145" t="s">
        <v>678</v>
      </c>
      <c r="E48" s="337">
        <v>330</v>
      </c>
      <c r="F48" s="334"/>
      <c r="G48" s="147">
        <v>0.08</v>
      </c>
      <c r="H48" s="152">
        <f t="shared" si="0"/>
        <v>0</v>
      </c>
      <c r="I48" s="152">
        <f t="shared" si="1"/>
        <v>0</v>
      </c>
      <c r="J48" s="152">
        <f t="shared" si="2"/>
        <v>0</v>
      </c>
      <c r="K48" s="152">
        <f t="shared" si="3"/>
        <v>0</v>
      </c>
      <c r="L48" s="152">
        <f t="shared" si="4"/>
        <v>0</v>
      </c>
    </row>
    <row r="49" spans="1:12" ht="25.5">
      <c r="A49" s="343" t="s">
        <v>286</v>
      </c>
      <c r="B49" s="144" t="s">
        <v>301</v>
      </c>
      <c r="C49" s="333"/>
      <c r="D49" s="145" t="s">
        <v>678</v>
      </c>
      <c r="E49" s="337">
        <v>20</v>
      </c>
      <c r="F49" s="334"/>
      <c r="G49" s="147">
        <v>0.08</v>
      </c>
      <c r="H49" s="152">
        <f t="shared" si="0"/>
        <v>0</v>
      </c>
      <c r="I49" s="152">
        <f t="shared" si="1"/>
        <v>0</v>
      </c>
      <c r="J49" s="152">
        <f t="shared" si="2"/>
        <v>0</v>
      </c>
      <c r="K49" s="152">
        <f t="shared" si="3"/>
        <v>0</v>
      </c>
      <c r="L49" s="152">
        <f t="shared" si="4"/>
        <v>0</v>
      </c>
    </row>
    <row r="50" spans="1:12" ht="15">
      <c r="A50" s="343" t="s">
        <v>288</v>
      </c>
      <c r="B50" s="144" t="s">
        <v>305</v>
      </c>
      <c r="C50" s="333"/>
      <c r="D50" s="145" t="s">
        <v>678</v>
      </c>
      <c r="E50" s="337">
        <v>70</v>
      </c>
      <c r="F50" s="334"/>
      <c r="G50" s="147">
        <v>0.08</v>
      </c>
      <c r="H50" s="152">
        <f t="shared" si="0"/>
        <v>0</v>
      </c>
      <c r="I50" s="152">
        <f t="shared" si="1"/>
        <v>0</v>
      </c>
      <c r="J50" s="152">
        <f t="shared" si="2"/>
        <v>0</v>
      </c>
      <c r="K50" s="152">
        <f t="shared" si="3"/>
        <v>0</v>
      </c>
      <c r="L50" s="152">
        <f t="shared" si="4"/>
        <v>0</v>
      </c>
    </row>
    <row r="51" spans="1:12" ht="15">
      <c r="A51" s="343" t="s">
        <v>290</v>
      </c>
      <c r="B51" s="144" t="s">
        <v>307</v>
      </c>
      <c r="C51" s="333"/>
      <c r="D51" s="145" t="s">
        <v>678</v>
      </c>
      <c r="E51" s="337">
        <v>70</v>
      </c>
      <c r="F51" s="334"/>
      <c r="G51" s="147">
        <v>0.08</v>
      </c>
      <c r="H51" s="152">
        <f t="shared" si="0"/>
        <v>0</v>
      </c>
      <c r="I51" s="152">
        <f t="shared" si="1"/>
        <v>0</v>
      </c>
      <c r="J51" s="152">
        <f t="shared" si="2"/>
        <v>0</v>
      </c>
      <c r="K51" s="152">
        <f t="shared" si="3"/>
        <v>0</v>
      </c>
      <c r="L51" s="152">
        <f t="shared" si="4"/>
        <v>0</v>
      </c>
    </row>
    <row r="52" spans="1:12" ht="38.25">
      <c r="A52" s="343" t="s">
        <v>292</v>
      </c>
      <c r="B52" s="144" t="s">
        <v>309</v>
      </c>
      <c r="C52" s="333"/>
      <c r="D52" s="145" t="s">
        <v>310</v>
      </c>
      <c r="E52" s="337">
        <v>100</v>
      </c>
      <c r="F52" s="334"/>
      <c r="G52" s="147">
        <v>0.08</v>
      </c>
      <c r="H52" s="152">
        <f t="shared" si="0"/>
        <v>0</v>
      </c>
      <c r="I52" s="152">
        <f t="shared" si="1"/>
        <v>0</v>
      </c>
      <c r="J52" s="152">
        <f t="shared" si="2"/>
        <v>0</v>
      </c>
      <c r="K52" s="152">
        <f t="shared" si="3"/>
        <v>0</v>
      </c>
      <c r="L52" s="152">
        <f t="shared" si="4"/>
        <v>0</v>
      </c>
    </row>
    <row r="53" spans="1:12" ht="25.5">
      <c r="A53" s="343" t="s">
        <v>294</v>
      </c>
      <c r="B53" s="144" t="s">
        <v>312</v>
      </c>
      <c r="C53" s="333"/>
      <c r="D53" s="145" t="s">
        <v>678</v>
      </c>
      <c r="E53" s="337">
        <v>250</v>
      </c>
      <c r="F53" s="334"/>
      <c r="G53" s="147">
        <v>0.08</v>
      </c>
      <c r="H53" s="152">
        <f t="shared" si="0"/>
        <v>0</v>
      </c>
      <c r="I53" s="152">
        <f t="shared" si="1"/>
        <v>0</v>
      </c>
      <c r="J53" s="152">
        <f t="shared" si="2"/>
        <v>0</v>
      </c>
      <c r="K53" s="152">
        <f t="shared" si="3"/>
        <v>0</v>
      </c>
      <c r="L53" s="152">
        <f t="shared" si="4"/>
        <v>0</v>
      </c>
    </row>
    <row r="54" spans="1:12" ht="51">
      <c r="A54" s="343" t="s">
        <v>296</v>
      </c>
      <c r="B54" s="144" t="s">
        <v>316</v>
      </c>
      <c r="C54" s="333"/>
      <c r="D54" s="145" t="s">
        <v>791</v>
      </c>
      <c r="E54" s="337">
        <v>200</v>
      </c>
      <c r="F54" s="334"/>
      <c r="G54" s="147">
        <v>0.08</v>
      </c>
      <c r="H54" s="152">
        <f t="shared" si="0"/>
        <v>0</v>
      </c>
      <c r="I54" s="152">
        <f t="shared" si="1"/>
        <v>0</v>
      </c>
      <c r="J54" s="152">
        <f t="shared" si="2"/>
        <v>0</v>
      </c>
      <c r="K54" s="152">
        <f t="shared" si="3"/>
        <v>0</v>
      </c>
      <c r="L54" s="152">
        <f t="shared" si="4"/>
        <v>0</v>
      </c>
    </row>
    <row r="55" spans="1:12" ht="51">
      <c r="A55" s="343" t="s">
        <v>298</v>
      </c>
      <c r="B55" s="144" t="s">
        <v>340</v>
      </c>
      <c r="C55" s="333"/>
      <c r="D55" s="145" t="s">
        <v>791</v>
      </c>
      <c r="E55" s="337">
        <v>200</v>
      </c>
      <c r="F55" s="334"/>
      <c r="G55" s="147">
        <v>0.08</v>
      </c>
      <c r="H55" s="152">
        <f t="shared" si="0"/>
        <v>0</v>
      </c>
      <c r="I55" s="152">
        <f t="shared" si="1"/>
        <v>0</v>
      </c>
      <c r="J55" s="152">
        <f t="shared" si="2"/>
        <v>0</v>
      </c>
      <c r="K55" s="152">
        <f t="shared" si="3"/>
        <v>0</v>
      </c>
      <c r="L55" s="152">
        <f t="shared" si="4"/>
        <v>0</v>
      </c>
    </row>
    <row r="56" spans="1:12" ht="25.5">
      <c r="A56" s="343" t="s">
        <v>300</v>
      </c>
      <c r="B56" s="144" t="s">
        <v>342</v>
      </c>
      <c r="C56" s="333"/>
      <c r="D56" s="145" t="s">
        <v>678</v>
      </c>
      <c r="E56" s="337">
        <v>10</v>
      </c>
      <c r="F56" s="334"/>
      <c r="G56" s="147">
        <v>0.08</v>
      </c>
      <c r="H56" s="152">
        <f t="shared" si="0"/>
        <v>0</v>
      </c>
      <c r="I56" s="152">
        <f t="shared" si="1"/>
        <v>0</v>
      </c>
      <c r="J56" s="152">
        <f t="shared" si="2"/>
        <v>0</v>
      </c>
      <c r="K56" s="152">
        <f t="shared" si="3"/>
        <v>0</v>
      </c>
      <c r="L56" s="152">
        <f t="shared" si="4"/>
        <v>0</v>
      </c>
    </row>
    <row r="57" spans="1:12" ht="25.5">
      <c r="A57" s="343" t="s">
        <v>302</v>
      </c>
      <c r="B57" s="144" t="s">
        <v>344</v>
      </c>
      <c r="C57" s="333"/>
      <c r="D57" s="145" t="s">
        <v>678</v>
      </c>
      <c r="E57" s="337">
        <v>10</v>
      </c>
      <c r="F57" s="334"/>
      <c r="G57" s="147">
        <v>0.08</v>
      </c>
      <c r="H57" s="152">
        <f t="shared" si="0"/>
        <v>0</v>
      </c>
      <c r="I57" s="152">
        <f t="shared" si="1"/>
        <v>0</v>
      </c>
      <c r="J57" s="152">
        <f t="shared" si="2"/>
        <v>0</v>
      </c>
      <c r="K57" s="152">
        <f t="shared" si="3"/>
        <v>0</v>
      </c>
      <c r="L57" s="152">
        <f t="shared" si="4"/>
        <v>0</v>
      </c>
    </row>
    <row r="58" spans="1:12" ht="25.5">
      <c r="A58" s="343" t="s">
        <v>304</v>
      </c>
      <c r="B58" s="144" t="s">
        <v>346</v>
      </c>
      <c r="C58" s="333"/>
      <c r="D58" s="145" t="s">
        <v>678</v>
      </c>
      <c r="E58" s="337">
        <v>10</v>
      </c>
      <c r="F58" s="334"/>
      <c r="G58" s="147">
        <v>0.08</v>
      </c>
      <c r="H58" s="152">
        <f t="shared" si="0"/>
        <v>0</v>
      </c>
      <c r="I58" s="152">
        <f t="shared" si="1"/>
        <v>0</v>
      </c>
      <c r="J58" s="152">
        <f t="shared" si="2"/>
        <v>0</v>
      </c>
      <c r="K58" s="152">
        <f t="shared" si="3"/>
        <v>0</v>
      </c>
      <c r="L58" s="152">
        <f t="shared" si="4"/>
        <v>0</v>
      </c>
    </row>
    <row r="59" spans="1:12" ht="25.5">
      <c r="A59" s="343" t="s">
        <v>306</v>
      </c>
      <c r="B59" s="144" t="s">
        <v>348</v>
      </c>
      <c r="C59" s="333"/>
      <c r="D59" s="145" t="s">
        <v>678</v>
      </c>
      <c r="E59" s="337">
        <v>10</v>
      </c>
      <c r="F59" s="334"/>
      <c r="G59" s="147">
        <v>0.08</v>
      </c>
      <c r="H59" s="152">
        <f t="shared" si="0"/>
        <v>0</v>
      </c>
      <c r="I59" s="152">
        <f t="shared" si="1"/>
        <v>0</v>
      </c>
      <c r="J59" s="152">
        <f t="shared" si="2"/>
        <v>0</v>
      </c>
      <c r="K59" s="152">
        <f t="shared" si="3"/>
        <v>0</v>
      </c>
      <c r="L59" s="152">
        <f t="shared" si="4"/>
        <v>0</v>
      </c>
    </row>
    <row r="60" spans="1:12" ht="25.5">
      <c r="A60" s="343" t="s">
        <v>308</v>
      </c>
      <c r="B60" s="144" t="s">
        <v>350</v>
      </c>
      <c r="C60" s="333"/>
      <c r="D60" s="145" t="s">
        <v>678</v>
      </c>
      <c r="E60" s="337">
        <v>10</v>
      </c>
      <c r="F60" s="334"/>
      <c r="G60" s="147">
        <v>0.08</v>
      </c>
      <c r="H60" s="152">
        <f t="shared" si="0"/>
        <v>0</v>
      </c>
      <c r="I60" s="152">
        <f t="shared" si="1"/>
        <v>0</v>
      </c>
      <c r="J60" s="152">
        <f t="shared" si="2"/>
        <v>0</v>
      </c>
      <c r="K60" s="152">
        <f t="shared" si="3"/>
        <v>0</v>
      </c>
      <c r="L60" s="152">
        <f t="shared" si="4"/>
        <v>0</v>
      </c>
    </row>
    <row r="61" spans="1:12" ht="25.5">
      <c r="A61" s="343" t="s">
        <v>311</v>
      </c>
      <c r="B61" s="144" t="s">
        <v>352</v>
      </c>
      <c r="C61" s="333"/>
      <c r="D61" s="145" t="s">
        <v>678</v>
      </c>
      <c r="E61" s="337">
        <v>50</v>
      </c>
      <c r="F61" s="334"/>
      <c r="G61" s="147">
        <v>0.08</v>
      </c>
      <c r="H61" s="152">
        <f t="shared" si="0"/>
        <v>0</v>
      </c>
      <c r="I61" s="152">
        <f t="shared" si="1"/>
        <v>0</v>
      </c>
      <c r="J61" s="152">
        <f t="shared" si="2"/>
        <v>0</v>
      </c>
      <c r="K61" s="152">
        <f t="shared" si="3"/>
        <v>0</v>
      </c>
      <c r="L61" s="152">
        <f t="shared" si="4"/>
        <v>0</v>
      </c>
    </row>
    <row r="62" spans="1:12" ht="25.5">
      <c r="A62" s="343" t="s">
        <v>313</v>
      </c>
      <c r="B62" s="144" t="s">
        <v>354</v>
      </c>
      <c r="C62" s="333"/>
      <c r="D62" s="145" t="s">
        <v>678</v>
      </c>
      <c r="E62" s="337">
        <v>35</v>
      </c>
      <c r="F62" s="334"/>
      <c r="G62" s="147">
        <v>0.08</v>
      </c>
      <c r="H62" s="152">
        <f t="shared" si="0"/>
        <v>0</v>
      </c>
      <c r="I62" s="152">
        <f t="shared" si="1"/>
        <v>0</v>
      </c>
      <c r="J62" s="152">
        <f t="shared" si="2"/>
        <v>0</v>
      </c>
      <c r="K62" s="152">
        <f t="shared" si="3"/>
        <v>0</v>
      </c>
      <c r="L62" s="152">
        <f t="shared" si="4"/>
        <v>0</v>
      </c>
    </row>
    <row r="63" spans="1:12" ht="25.5">
      <c r="A63" s="343" t="s">
        <v>315</v>
      </c>
      <c r="B63" s="144" t="s">
        <v>356</v>
      </c>
      <c r="C63" s="333"/>
      <c r="D63" s="145" t="s">
        <v>678</v>
      </c>
      <c r="E63" s="337">
        <v>40</v>
      </c>
      <c r="F63" s="334"/>
      <c r="G63" s="147">
        <v>0.08</v>
      </c>
      <c r="H63" s="152">
        <f t="shared" si="0"/>
        <v>0</v>
      </c>
      <c r="I63" s="152">
        <f t="shared" si="1"/>
        <v>0</v>
      </c>
      <c r="J63" s="152">
        <f t="shared" si="2"/>
        <v>0</v>
      </c>
      <c r="K63" s="152">
        <f t="shared" si="3"/>
        <v>0</v>
      </c>
      <c r="L63" s="152">
        <f t="shared" si="4"/>
        <v>0</v>
      </c>
    </row>
    <row r="64" spans="1:12" ht="15">
      <c r="A64" s="343" t="s">
        <v>317</v>
      </c>
      <c r="B64" s="144" t="s">
        <v>360</v>
      </c>
      <c r="C64" s="333"/>
      <c r="D64" s="145" t="s">
        <v>678</v>
      </c>
      <c r="E64" s="337">
        <v>20</v>
      </c>
      <c r="F64" s="334"/>
      <c r="G64" s="147">
        <v>0.08</v>
      </c>
      <c r="H64" s="152">
        <f t="shared" si="0"/>
        <v>0</v>
      </c>
      <c r="I64" s="152">
        <f t="shared" si="1"/>
        <v>0</v>
      </c>
      <c r="J64" s="152">
        <f t="shared" si="2"/>
        <v>0</v>
      </c>
      <c r="K64" s="152">
        <f t="shared" si="3"/>
        <v>0</v>
      </c>
      <c r="L64" s="152">
        <f t="shared" si="4"/>
        <v>0</v>
      </c>
    </row>
    <row r="65" spans="1:12" ht="25.5">
      <c r="A65" s="343" t="s">
        <v>341</v>
      </c>
      <c r="B65" s="144" t="s">
        <v>362</v>
      </c>
      <c r="C65" s="336"/>
      <c r="D65" s="145" t="s">
        <v>678</v>
      </c>
      <c r="E65" s="337">
        <v>20</v>
      </c>
      <c r="F65" s="334"/>
      <c r="G65" s="147">
        <v>0.08</v>
      </c>
      <c r="H65" s="152">
        <f t="shared" si="0"/>
        <v>0</v>
      </c>
      <c r="I65" s="152">
        <f t="shared" si="1"/>
        <v>0</v>
      </c>
      <c r="J65" s="152">
        <f t="shared" si="2"/>
        <v>0</v>
      </c>
      <c r="K65" s="152">
        <f t="shared" si="3"/>
        <v>0</v>
      </c>
      <c r="L65" s="152">
        <f t="shared" si="4"/>
        <v>0</v>
      </c>
    </row>
    <row r="66" spans="1:12" ht="25.5">
      <c r="A66" s="343" t="s">
        <v>343</v>
      </c>
      <c r="B66" s="144" t="s">
        <v>364</v>
      </c>
      <c r="C66" s="333"/>
      <c r="D66" s="145" t="s">
        <v>678</v>
      </c>
      <c r="E66" s="337">
        <v>90</v>
      </c>
      <c r="F66" s="334"/>
      <c r="G66" s="147">
        <v>0.08</v>
      </c>
      <c r="H66" s="152">
        <f t="shared" si="0"/>
        <v>0</v>
      </c>
      <c r="I66" s="152">
        <f t="shared" si="1"/>
        <v>0</v>
      </c>
      <c r="J66" s="152">
        <f t="shared" si="2"/>
        <v>0</v>
      </c>
      <c r="K66" s="152">
        <f t="shared" si="3"/>
        <v>0</v>
      </c>
      <c r="L66" s="152">
        <f t="shared" si="4"/>
        <v>0</v>
      </c>
    </row>
    <row r="67" spans="1:12" ht="25.5">
      <c r="A67" s="343" t="s">
        <v>345</v>
      </c>
      <c r="B67" s="144" t="s">
        <v>366</v>
      </c>
      <c r="C67" s="333"/>
      <c r="D67" s="145" t="s">
        <v>678</v>
      </c>
      <c r="E67" s="337">
        <v>5</v>
      </c>
      <c r="F67" s="334"/>
      <c r="G67" s="147">
        <v>0.08</v>
      </c>
      <c r="H67" s="152">
        <f t="shared" si="0"/>
        <v>0</v>
      </c>
      <c r="I67" s="152">
        <f t="shared" si="1"/>
        <v>0</v>
      </c>
      <c r="J67" s="152">
        <f t="shared" si="2"/>
        <v>0</v>
      </c>
      <c r="K67" s="152">
        <f t="shared" si="3"/>
        <v>0</v>
      </c>
      <c r="L67" s="152">
        <f t="shared" si="4"/>
        <v>0</v>
      </c>
    </row>
    <row r="68" spans="1:12" ht="15">
      <c r="A68" s="343" t="s">
        <v>347</v>
      </c>
      <c r="B68" s="144" t="s">
        <v>368</v>
      </c>
      <c r="C68" s="333"/>
      <c r="D68" s="145" t="s">
        <v>678</v>
      </c>
      <c r="E68" s="337">
        <v>30</v>
      </c>
      <c r="F68" s="334"/>
      <c r="G68" s="147">
        <v>0.08</v>
      </c>
      <c r="H68" s="152">
        <f t="shared" si="0"/>
        <v>0</v>
      </c>
      <c r="I68" s="152">
        <f t="shared" si="1"/>
        <v>0</v>
      </c>
      <c r="J68" s="152">
        <f t="shared" si="2"/>
        <v>0</v>
      </c>
      <c r="K68" s="152">
        <f t="shared" si="3"/>
        <v>0</v>
      </c>
      <c r="L68" s="152">
        <f t="shared" si="4"/>
        <v>0</v>
      </c>
    </row>
    <row r="69" spans="1:12" ht="25.5">
      <c r="A69" s="343" t="s">
        <v>349</v>
      </c>
      <c r="B69" s="144" t="s">
        <v>370</v>
      </c>
      <c r="C69" s="333"/>
      <c r="D69" s="145" t="s">
        <v>678</v>
      </c>
      <c r="E69" s="337">
        <v>20</v>
      </c>
      <c r="F69" s="334"/>
      <c r="G69" s="147">
        <v>0.08</v>
      </c>
      <c r="H69" s="152">
        <f aca="true" t="shared" si="5" ref="H69:H108">F69*G69</f>
        <v>0</v>
      </c>
      <c r="I69" s="152">
        <f aca="true" t="shared" si="6" ref="I69:I108">F69+H69</f>
        <v>0</v>
      </c>
      <c r="J69" s="152">
        <f aca="true" t="shared" si="7" ref="J69:J108">E69*F69</f>
        <v>0</v>
      </c>
      <c r="K69" s="152">
        <f aca="true" t="shared" si="8" ref="K69:K108">J69*G69</f>
        <v>0</v>
      </c>
      <c r="L69" s="152">
        <f aca="true" t="shared" si="9" ref="L69:L108">J69+K69</f>
        <v>0</v>
      </c>
    </row>
    <row r="70" spans="1:12" ht="15">
      <c r="A70" s="343" t="s">
        <v>351</v>
      </c>
      <c r="B70" s="144" t="s">
        <v>372</v>
      </c>
      <c r="C70" s="333"/>
      <c r="D70" s="145" t="s">
        <v>678</v>
      </c>
      <c r="E70" s="337">
        <v>20</v>
      </c>
      <c r="F70" s="334"/>
      <c r="G70" s="147">
        <v>0.08</v>
      </c>
      <c r="H70" s="152">
        <f t="shared" si="5"/>
        <v>0</v>
      </c>
      <c r="I70" s="152">
        <f t="shared" si="6"/>
        <v>0</v>
      </c>
      <c r="J70" s="152">
        <f t="shared" si="7"/>
        <v>0</v>
      </c>
      <c r="K70" s="152">
        <f t="shared" si="8"/>
        <v>0</v>
      </c>
      <c r="L70" s="152">
        <f t="shared" si="9"/>
        <v>0</v>
      </c>
    </row>
    <row r="71" spans="1:12" ht="15">
      <c r="A71" s="343" t="s">
        <v>353</v>
      </c>
      <c r="B71" s="144" t="s">
        <v>374</v>
      </c>
      <c r="C71" s="333"/>
      <c r="D71" s="145" t="s">
        <v>678</v>
      </c>
      <c r="E71" s="337">
        <v>25</v>
      </c>
      <c r="F71" s="334"/>
      <c r="G71" s="147">
        <v>0.08</v>
      </c>
      <c r="H71" s="152">
        <f t="shared" si="5"/>
        <v>0</v>
      </c>
      <c r="I71" s="152">
        <f t="shared" si="6"/>
        <v>0</v>
      </c>
      <c r="J71" s="152">
        <f t="shared" si="7"/>
        <v>0</v>
      </c>
      <c r="K71" s="152">
        <f t="shared" si="8"/>
        <v>0</v>
      </c>
      <c r="L71" s="152">
        <f t="shared" si="9"/>
        <v>0</v>
      </c>
    </row>
    <row r="72" spans="1:12" ht="15">
      <c r="A72" s="343" t="s">
        <v>355</v>
      </c>
      <c r="B72" s="144" t="s">
        <v>376</v>
      </c>
      <c r="C72" s="333"/>
      <c r="D72" s="145" t="s">
        <v>678</v>
      </c>
      <c r="E72" s="337">
        <v>15</v>
      </c>
      <c r="F72" s="334"/>
      <c r="G72" s="147">
        <v>0.08</v>
      </c>
      <c r="H72" s="152">
        <f t="shared" si="5"/>
        <v>0</v>
      </c>
      <c r="I72" s="152">
        <f t="shared" si="6"/>
        <v>0</v>
      </c>
      <c r="J72" s="152">
        <f t="shared" si="7"/>
        <v>0</v>
      </c>
      <c r="K72" s="152">
        <f t="shared" si="8"/>
        <v>0</v>
      </c>
      <c r="L72" s="152">
        <f t="shared" si="9"/>
        <v>0</v>
      </c>
    </row>
    <row r="73" spans="1:12" ht="15">
      <c r="A73" s="343" t="s">
        <v>357</v>
      </c>
      <c r="B73" s="144" t="s">
        <v>378</v>
      </c>
      <c r="C73" s="333"/>
      <c r="D73" s="145" t="s">
        <v>678</v>
      </c>
      <c r="E73" s="337">
        <v>15</v>
      </c>
      <c r="F73" s="334"/>
      <c r="G73" s="147">
        <v>0.08</v>
      </c>
      <c r="H73" s="152">
        <f t="shared" si="5"/>
        <v>0</v>
      </c>
      <c r="I73" s="152">
        <f t="shared" si="6"/>
        <v>0</v>
      </c>
      <c r="J73" s="152">
        <f t="shared" si="7"/>
        <v>0</v>
      </c>
      <c r="K73" s="152">
        <f t="shared" si="8"/>
        <v>0</v>
      </c>
      <c r="L73" s="152">
        <f t="shared" si="9"/>
        <v>0</v>
      </c>
    </row>
    <row r="74" spans="1:12" ht="15">
      <c r="A74" s="343" t="s">
        <v>359</v>
      </c>
      <c r="B74" s="144" t="s">
        <v>380</v>
      </c>
      <c r="C74" s="333"/>
      <c r="D74" s="145" t="s">
        <v>678</v>
      </c>
      <c r="E74" s="337">
        <v>20</v>
      </c>
      <c r="F74" s="334"/>
      <c r="G74" s="147">
        <v>0.08</v>
      </c>
      <c r="H74" s="152">
        <f t="shared" si="5"/>
        <v>0</v>
      </c>
      <c r="I74" s="152">
        <f t="shared" si="6"/>
        <v>0</v>
      </c>
      <c r="J74" s="152">
        <f t="shared" si="7"/>
        <v>0</v>
      </c>
      <c r="K74" s="152">
        <f t="shared" si="8"/>
        <v>0</v>
      </c>
      <c r="L74" s="152">
        <f t="shared" si="9"/>
        <v>0</v>
      </c>
    </row>
    <row r="75" spans="1:12" ht="15">
      <c r="A75" s="343" t="s">
        <v>361</v>
      </c>
      <c r="B75" s="144" t="s">
        <v>382</v>
      </c>
      <c r="C75" s="333"/>
      <c r="D75" s="145" t="s">
        <v>678</v>
      </c>
      <c r="E75" s="337">
        <v>20</v>
      </c>
      <c r="F75" s="334"/>
      <c r="G75" s="147">
        <v>0.08</v>
      </c>
      <c r="H75" s="152">
        <f t="shared" si="5"/>
        <v>0</v>
      </c>
      <c r="I75" s="152">
        <f t="shared" si="6"/>
        <v>0</v>
      </c>
      <c r="J75" s="152">
        <f t="shared" si="7"/>
        <v>0</v>
      </c>
      <c r="K75" s="152">
        <f t="shared" si="8"/>
        <v>0</v>
      </c>
      <c r="L75" s="152">
        <f t="shared" si="9"/>
        <v>0</v>
      </c>
    </row>
    <row r="76" spans="1:12" ht="25.5">
      <c r="A76" s="343" t="s">
        <v>363</v>
      </c>
      <c r="B76" s="144" t="s">
        <v>386</v>
      </c>
      <c r="C76" s="333"/>
      <c r="D76" s="145" t="s">
        <v>678</v>
      </c>
      <c r="E76" s="337">
        <v>10</v>
      </c>
      <c r="F76" s="334"/>
      <c r="G76" s="147">
        <v>0.08</v>
      </c>
      <c r="H76" s="152">
        <f t="shared" si="5"/>
        <v>0</v>
      </c>
      <c r="I76" s="152">
        <f t="shared" si="6"/>
        <v>0</v>
      </c>
      <c r="J76" s="152">
        <f t="shared" si="7"/>
        <v>0</v>
      </c>
      <c r="K76" s="152">
        <f t="shared" si="8"/>
        <v>0</v>
      </c>
      <c r="L76" s="152">
        <f t="shared" si="9"/>
        <v>0</v>
      </c>
    </row>
    <row r="77" spans="1:12" ht="25.5">
      <c r="A77" s="343" t="s">
        <v>365</v>
      </c>
      <c r="B77" s="144" t="s">
        <v>388</v>
      </c>
      <c r="C77" s="333"/>
      <c r="D77" s="145" t="s">
        <v>678</v>
      </c>
      <c r="E77" s="337">
        <v>70</v>
      </c>
      <c r="F77" s="334"/>
      <c r="G77" s="147">
        <v>0.08</v>
      </c>
      <c r="H77" s="152">
        <f t="shared" si="5"/>
        <v>0</v>
      </c>
      <c r="I77" s="152">
        <f t="shared" si="6"/>
        <v>0</v>
      </c>
      <c r="J77" s="152">
        <f t="shared" si="7"/>
        <v>0</v>
      </c>
      <c r="K77" s="152">
        <f t="shared" si="8"/>
        <v>0</v>
      </c>
      <c r="L77" s="152">
        <f t="shared" si="9"/>
        <v>0</v>
      </c>
    </row>
    <row r="78" spans="1:12" ht="25.5">
      <c r="A78" s="343" t="s">
        <v>367</v>
      </c>
      <c r="B78" s="144" t="s">
        <v>390</v>
      </c>
      <c r="C78" s="333"/>
      <c r="D78" s="145" t="s">
        <v>678</v>
      </c>
      <c r="E78" s="337">
        <v>50</v>
      </c>
      <c r="F78" s="334"/>
      <c r="G78" s="147">
        <v>0.08</v>
      </c>
      <c r="H78" s="152">
        <f t="shared" si="5"/>
        <v>0</v>
      </c>
      <c r="I78" s="152">
        <f t="shared" si="6"/>
        <v>0</v>
      </c>
      <c r="J78" s="152">
        <f t="shared" si="7"/>
        <v>0</v>
      </c>
      <c r="K78" s="152">
        <f t="shared" si="8"/>
        <v>0</v>
      </c>
      <c r="L78" s="152">
        <f t="shared" si="9"/>
        <v>0</v>
      </c>
    </row>
    <row r="79" spans="1:12" ht="25.5">
      <c r="A79" s="343" t="s">
        <v>369</v>
      </c>
      <c r="B79" s="144" t="s">
        <v>145</v>
      </c>
      <c r="C79" s="333"/>
      <c r="D79" s="302" t="s">
        <v>678</v>
      </c>
      <c r="E79" s="335">
        <v>40</v>
      </c>
      <c r="F79" s="334"/>
      <c r="G79" s="147">
        <v>0.08</v>
      </c>
      <c r="H79" s="152">
        <f t="shared" si="5"/>
        <v>0</v>
      </c>
      <c r="I79" s="152">
        <f t="shared" si="6"/>
        <v>0</v>
      </c>
      <c r="J79" s="152">
        <f t="shared" si="7"/>
        <v>0</v>
      </c>
      <c r="K79" s="152">
        <f t="shared" si="8"/>
        <v>0</v>
      </c>
      <c r="L79" s="152">
        <f t="shared" si="9"/>
        <v>0</v>
      </c>
    </row>
    <row r="80" spans="1:12" ht="25.5">
      <c r="A80" s="343" t="s">
        <v>371</v>
      </c>
      <c r="B80" s="144" t="s">
        <v>393</v>
      </c>
      <c r="C80" s="333"/>
      <c r="D80" s="145" t="s">
        <v>678</v>
      </c>
      <c r="E80" s="337">
        <v>30</v>
      </c>
      <c r="F80" s="334"/>
      <c r="G80" s="147">
        <v>0.08</v>
      </c>
      <c r="H80" s="152">
        <f t="shared" si="5"/>
        <v>0</v>
      </c>
      <c r="I80" s="152">
        <f t="shared" si="6"/>
        <v>0</v>
      </c>
      <c r="J80" s="152">
        <f t="shared" si="7"/>
        <v>0</v>
      </c>
      <c r="K80" s="152">
        <f t="shared" si="8"/>
        <v>0</v>
      </c>
      <c r="L80" s="152">
        <f t="shared" si="9"/>
        <v>0</v>
      </c>
    </row>
    <row r="81" spans="1:12" ht="25.5">
      <c r="A81" s="343" t="s">
        <v>373</v>
      </c>
      <c r="B81" s="144" t="s">
        <v>395</v>
      </c>
      <c r="C81" s="333"/>
      <c r="D81" s="145" t="s">
        <v>678</v>
      </c>
      <c r="E81" s="337">
        <v>70</v>
      </c>
      <c r="F81" s="334"/>
      <c r="G81" s="147">
        <v>0.08</v>
      </c>
      <c r="H81" s="152">
        <f t="shared" si="5"/>
        <v>0</v>
      </c>
      <c r="I81" s="152">
        <f t="shared" si="6"/>
        <v>0</v>
      </c>
      <c r="J81" s="152">
        <f t="shared" si="7"/>
        <v>0</v>
      </c>
      <c r="K81" s="152">
        <f t="shared" si="8"/>
        <v>0</v>
      </c>
      <c r="L81" s="152">
        <f t="shared" si="9"/>
        <v>0</v>
      </c>
    </row>
    <row r="82" spans="1:12" ht="25.5">
      <c r="A82" s="343" t="s">
        <v>375</v>
      </c>
      <c r="B82" s="144" t="s">
        <v>397</v>
      </c>
      <c r="C82" s="338"/>
      <c r="D82" s="145" t="s">
        <v>678</v>
      </c>
      <c r="E82" s="337">
        <v>120</v>
      </c>
      <c r="F82" s="334"/>
      <c r="G82" s="147">
        <v>0.08</v>
      </c>
      <c r="H82" s="152">
        <f t="shared" si="5"/>
        <v>0</v>
      </c>
      <c r="I82" s="152">
        <f t="shared" si="6"/>
        <v>0</v>
      </c>
      <c r="J82" s="152">
        <f t="shared" si="7"/>
        <v>0</v>
      </c>
      <c r="K82" s="152">
        <f t="shared" si="8"/>
        <v>0</v>
      </c>
      <c r="L82" s="152">
        <f t="shared" si="9"/>
        <v>0</v>
      </c>
    </row>
    <row r="83" spans="1:12" ht="25.5">
      <c r="A83" s="343" t="s">
        <v>377</v>
      </c>
      <c r="B83" s="144" t="s">
        <v>399</v>
      </c>
      <c r="C83" s="338"/>
      <c r="D83" s="145" t="s">
        <v>678</v>
      </c>
      <c r="E83" s="337">
        <v>55</v>
      </c>
      <c r="F83" s="334"/>
      <c r="G83" s="147">
        <v>0.08</v>
      </c>
      <c r="H83" s="152">
        <f t="shared" si="5"/>
        <v>0</v>
      </c>
      <c r="I83" s="152">
        <f t="shared" si="6"/>
        <v>0</v>
      </c>
      <c r="J83" s="152">
        <f t="shared" si="7"/>
        <v>0</v>
      </c>
      <c r="K83" s="152">
        <f t="shared" si="8"/>
        <v>0</v>
      </c>
      <c r="L83" s="152">
        <f t="shared" si="9"/>
        <v>0</v>
      </c>
    </row>
    <row r="84" spans="1:12" ht="25.5">
      <c r="A84" s="343" t="s">
        <v>379</v>
      </c>
      <c r="B84" s="144" t="s">
        <v>401</v>
      </c>
      <c r="C84" s="333"/>
      <c r="D84" s="145" t="s">
        <v>678</v>
      </c>
      <c r="E84" s="337">
        <v>10</v>
      </c>
      <c r="F84" s="334"/>
      <c r="G84" s="147">
        <v>0.08</v>
      </c>
      <c r="H84" s="152">
        <f t="shared" si="5"/>
        <v>0</v>
      </c>
      <c r="I84" s="152">
        <f t="shared" si="6"/>
        <v>0</v>
      </c>
      <c r="J84" s="152">
        <f t="shared" si="7"/>
        <v>0</v>
      </c>
      <c r="K84" s="152">
        <f t="shared" si="8"/>
        <v>0</v>
      </c>
      <c r="L84" s="152">
        <f t="shared" si="9"/>
        <v>0</v>
      </c>
    </row>
    <row r="85" spans="1:12" ht="25.5">
      <c r="A85" s="343" t="s">
        <v>381</v>
      </c>
      <c r="B85" s="144" t="s">
        <v>403</v>
      </c>
      <c r="C85" s="333"/>
      <c r="D85" s="145" t="s">
        <v>678</v>
      </c>
      <c r="E85" s="337">
        <v>70</v>
      </c>
      <c r="F85" s="334"/>
      <c r="G85" s="147">
        <v>0.08</v>
      </c>
      <c r="H85" s="152">
        <f t="shared" si="5"/>
        <v>0</v>
      </c>
      <c r="I85" s="152">
        <f t="shared" si="6"/>
        <v>0</v>
      </c>
      <c r="J85" s="152">
        <f t="shared" si="7"/>
        <v>0</v>
      </c>
      <c r="K85" s="152">
        <f t="shared" si="8"/>
        <v>0</v>
      </c>
      <c r="L85" s="152">
        <f t="shared" si="9"/>
        <v>0</v>
      </c>
    </row>
    <row r="86" spans="1:12" ht="51">
      <c r="A86" s="343" t="s">
        <v>383</v>
      </c>
      <c r="B86" s="144" t="s">
        <v>405</v>
      </c>
      <c r="C86" s="333"/>
      <c r="D86" s="145" t="s">
        <v>678</v>
      </c>
      <c r="E86" s="337">
        <v>1200</v>
      </c>
      <c r="F86" s="334"/>
      <c r="G86" s="147">
        <v>0.08</v>
      </c>
      <c r="H86" s="152">
        <f t="shared" si="5"/>
        <v>0</v>
      </c>
      <c r="I86" s="152">
        <f t="shared" si="6"/>
        <v>0</v>
      </c>
      <c r="J86" s="152">
        <f t="shared" si="7"/>
        <v>0</v>
      </c>
      <c r="K86" s="152">
        <f t="shared" si="8"/>
        <v>0</v>
      </c>
      <c r="L86" s="152">
        <f t="shared" si="9"/>
        <v>0</v>
      </c>
    </row>
    <row r="87" spans="1:12" ht="25.5">
      <c r="A87" s="343" t="s">
        <v>385</v>
      </c>
      <c r="B87" s="144" t="s">
        <v>407</v>
      </c>
      <c r="C87" s="333"/>
      <c r="D87" s="145" t="s">
        <v>678</v>
      </c>
      <c r="E87" s="337">
        <v>20</v>
      </c>
      <c r="F87" s="334"/>
      <c r="G87" s="147">
        <v>0.08</v>
      </c>
      <c r="H87" s="152">
        <f t="shared" si="5"/>
        <v>0</v>
      </c>
      <c r="I87" s="152">
        <f t="shared" si="6"/>
        <v>0</v>
      </c>
      <c r="J87" s="152">
        <f t="shared" si="7"/>
        <v>0</v>
      </c>
      <c r="K87" s="152">
        <f t="shared" si="8"/>
        <v>0</v>
      </c>
      <c r="L87" s="152">
        <f t="shared" si="9"/>
        <v>0</v>
      </c>
    </row>
    <row r="88" spans="1:12" ht="25.5">
      <c r="A88" s="343" t="s">
        <v>387</v>
      </c>
      <c r="B88" s="144" t="s">
        <v>409</v>
      </c>
      <c r="C88" s="333"/>
      <c r="D88" s="145" t="s">
        <v>678</v>
      </c>
      <c r="E88" s="337">
        <v>50</v>
      </c>
      <c r="F88" s="334"/>
      <c r="G88" s="147">
        <v>0.08</v>
      </c>
      <c r="H88" s="152">
        <f t="shared" si="5"/>
        <v>0</v>
      </c>
      <c r="I88" s="152">
        <f t="shared" si="6"/>
        <v>0</v>
      </c>
      <c r="J88" s="152">
        <f t="shared" si="7"/>
        <v>0</v>
      </c>
      <c r="K88" s="152">
        <f t="shared" si="8"/>
        <v>0</v>
      </c>
      <c r="L88" s="152">
        <f t="shared" si="9"/>
        <v>0</v>
      </c>
    </row>
    <row r="89" spans="1:12" ht="25.5">
      <c r="A89" s="343" t="s">
        <v>389</v>
      </c>
      <c r="B89" s="144" t="s">
        <v>411</v>
      </c>
      <c r="C89" s="333"/>
      <c r="D89" s="302" t="s">
        <v>678</v>
      </c>
      <c r="E89" s="335">
        <v>250</v>
      </c>
      <c r="F89" s="334"/>
      <c r="G89" s="147">
        <v>0.08</v>
      </c>
      <c r="H89" s="152">
        <f t="shared" si="5"/>
        <v>0</v>
      </c>
      <c r="I89" s="152">
        <f t="shared" si="6"/>
        <v>0</v>
      </c>
      <c r="J89" s="355">
        <f t="shared" si="7"/>
        <v>0</v>
      </c>
      <c r="K89" s="355">
        <f t="shared" si="8"/>
        <v>0</v>
      </c>
      <c r="L89" s="355">
        <f t="shared" si="9"/>
        <v>0</v>
      </c>
    </row>
    <row r="90" spans="1:12" ht="25.5">
      <c r="A90" s="343" t="s">
        <v>391</v>
      </c>
      <c r="B90" s="144" t="s">
        <v>413</v>
      </c>
      <c r="C90" s="333"/>
      <c r="D90" s="145" t="s">
        <v>678</v>
      </c>
      <c r="E90" s="337">
        <v>100</v>
      </c>
      <c r="F90" s="334"/>
      <c r="G90" s="147">
        <v>0.08</v>
      </c>
      <c r="H90" s="152">
        <f t="shared" si="5"/>
        <v>0</v>
      </c>
      <c r="I90" s="152">
        <f t="shared" si="6"/>
        <v>0</v>
      </c>
      <c r="J90" s="152">
        <f t="shared" si="7"/>
        <v>0</v>
      </c>
      <c r="K90" s="152">
        <f t="shared" si="8"/>
        <v>0</v>
      </c>
      <c r="L90" s="152">
        <f t="shared" si="9"/>
        <v>0</v>
      </c>
    </row>
    <row r="91" spans="1:12" ht="25.5">
      <c r="A91" s="343" t="s">
        <v>392</v>
      </c>
      <c r="B91" s="144" t="s">
        <v>415</v>
      </c>
      <c r="C91" s="333"/>
      <c r="D91" s="145" t="s">
        <v>678</v>
      </c>
      <c r="E91" s="337">
        <v>1500</v>
      </c>
      <c r="F91" s="334"/>
      <c r="G91" s="147">
        <v>0.08</v>
      </c>
      <c r="H91" s="152">
        <f t="shared" si="5"/>
        <v>0</v>
      </c>
      <c r="I91" s="152">
        <f t="shared" si="6"/>
        <v>0</v>
      </c>
      <c r="J91" s="152">
        <f t="shared" si="7"/>
        <v>0</v>
      </c>
      <c r="K91" s="152">
        <f t="shared" si="8"/>
        <v>0</v>
      </c>
      <c r="L91" s="152">
        <f t="shared" si="9"/>
        <v>0</v>
      </c>
    </row>
    <row r="92" spans="1:12" ht="25.5">
      <c r="A92" s="343" t="s">
        <v>394</v>
      </c>
      <c r="B92" s="144" t="s">
        <v>417</v>
      </c>
      <c r="C92" s="333"/>
      <c r="D92" s="145" t="s">
        <v>678</v>
      </c>
      <c r="E92" s="337">
        <v>10</v>
      </c>
      <c r="F92" s="334"/>
      <c r="G92" s="147">
        <v>0.08</v>
      </c>
      <c r="H92" s="152">
        <f t="shared" si="5"/>
        <v>0</v>
      </c>
      <c r="I92" s="152">
        <f t="shared" si="6"/>
        <v>0</v>
      </c>
      <c r="J92" s="152">
        <f t="shared" si="7"/>
        <v>0</v>
      </c>
      <c r="K92" s="152">
        <f t="shared" si="8"/>
        <v>0</v>
      </c>
      <c r="L92" s="152">
        <f t="shared" si="9"/>
        <v>0</v>
      </c>
    </row>
    <row r="93" spans="1:12" ht="51">
      <c r="A93" s="343" t="s">
        <v>396</v>
      </c>
      <c r="B93" s="144" t="s">
        <v>146</v>
      </c>
      <c r="C93" s="333"/>
      <c r="D93" s="145" t="s">
        <v>678</v>
      </c>
      <c r="E93" s="337">
        <v>10</v>
      </c>
      <c r="F93" s="334"/>
      <c r="G93" s="147">
        <v>0.08</v>
      </c>
      <c r="H93" s="152">
        <f t="shared" si="5"/>
        <v>0</v>
      </c>
      <c r="I93" s="152">
        <f t="shared" si="6"/>
        <v>0</v>
      </c>
      <c r="J93" s="152">
        <f t="shared" si="7"/>
        <v>0</v>
      </c>
      <c r="K93" s="152">
        <f t="shared" si="8"/>
        <v>0</v>
      </c>
      <c r="L93" s="152">
        <f t="shared" si="9"/>
        <v>0</v>
      </c>
    </row>
    <row r="94" spans="1:12" ht="25.5">
      <c r="A94" s="343" t="s">
        <v>398</v>
      </c>
      <c r="B94" s="144" t="s">
        <v>420</v>
      </c>
      <c r="C94" s="333"/>
      <c r="D94" s="145" t="s">
        <v>678</v>
      </c>
      <c r="E94" s="337">
        <v>30</v>
      </c>
      <c r="F94" s="334"/>
      <c r="G94" s="147">
        <v>0.08</v>
      </c>
      <c r="H94" s="152">
        <f t="shared" si="5"/>
        <v>0</v>
      </c>
      <c r="I94" s="152">
        <f t="shared" si="6"/>
        <v>0</v>
      </c>
      <c r="J94" s="152">
        <f t="shared" si="7"/>
        <v>0</v>
      </c>
      <c r="K94" s="152">
        <f t="shared" si="8"/>
        <v>0</v>
      </c>
      <c r="L94" s="152">
        <f t="shared" si="9"/>
        <v>0</v>
      </c>
    </row>
    <row r="95" spans="1:12" ht="25.5">
      <c r="A95" s="343" t="s">
        <v>400</v>
      </c>
      <c r="B95" s="144" t="s">
        <v>422</v>
      </c>
      <c r="C95" s="333"/>
      <c r="D95" s="145" t="s">
        <v>678</v>
      </c>
      <c r="E95" s="337">
        <v>30</v>
      </c>
      <c r="F95" s="334"/>
      <c r="G95" s="147">
        <v>0.23</v>
      </c>
      <c r="H95" s="152">
        <f t="shared" si="5"/>
        <v>0</v>
      </c>
      <c r="I95" s="152">
        <f t="shared" si="6"/>
        <v>0</v>
      </c>
      <c r="J95" s="152">
        <f t="shared" si="7"/>
        <v>0</v>
      </c>
      <c r="K95" s="152">
        <f t="shared" si="8"/>
        <v>0</v>
      </c>
      <c r="L95" s="152">
        <f t="shared" si="9"/>
        <v>0</v>
      </c>
    </row>
    <row r="96" spans="1:12" ht="25.5">
      <c r="A96" s="343" t="s">
        <v>402</v>
      </c>
      <c r="B96" s="144" t="s">
        <v>426</v>
      </c>
      <c r="C96" s="333"/>
      <c r="D96" s="145" t="s">
        <v>678</v>
      </c>
      <c r="E96" s="337">
        <v>20</v>
      </c>
      <c r="F96" s="334"/>
      <c r="G96" s="147">
        <v>0.08</v>
      </c>
      <c r="H96" s="152">
        <f t="shared" si="5"/>
        <v>0</v>
      </c>
      <c r="I96" s="152">
        <f t="shared" si="6"/>
        <v>0</v>
      </c>
      <c r="J96" s="152">
        <f t="shared" si="7"/>
        <v>0</v>
      </c>
      <c r="K96" s="152">
        <f t="shared" si="8"/>
        <v>0</v>
      </c>
      <c r="L96" s="152">
        <f t="shared" si="9"/>
        <v>0</v>
      </c>
    </row>
    <row r="97" spans="1:12" ht="25.5">
      <c r="A97" s="343" t="s">
        <v>404</v>
      </c>
      <c r="B97" s="144" t="s">
        <v>428</v>
      </c>
      <c r="C97" s="333"/>
      <c r="D97" s="145" t="s">
        <v>678</v>
      </c>
      <c r="E97" s="337">
        <v>30</v>
      </c>
      <c r="F97" s="334"/>
      <c r="G97" s="147">
        <v>0.08</v>
      </c>
      <c r="H97" s="152">
        <f t="shared" si="5"/>
        <v>0</v>
      </c>
      <c r="I97" s="152">
        <f t="shared" si="6"/>
        <v>0</v>
      </c>
      <c r="J97" s="152">
        <f t="shared" si="7"/>
        <v>0</v>
      </c>
      <c r="K97" s="152">
        <f t="shared" si="8"/>
        <v>0</v>
      </c>
      <c r="L97" s="152">
        <f t="shared" si="9"/>
        <v>0</v>
      </c>
    </row>
    <row r="98" spans="1:12" ht="15">
      <c r="A98" s="343" t="s">
        <v>406</v>
      </c>
      <c r="B98" s="144" t="s">
        <v>430</v>
      </c>
      <c r="C98" s="333"/>
      <c r="D98" s="145" t="s">
        <v>678</v>
      </c>
      <c r="E98" s="337">
        <v>80</v>
      </c>
      <c r="F98" s="334"/>
      <c r="G98" s="147">
        <v>0.08</v>
      </c>
      <c r="H98" s="152">
        <f t="shared" si="5"/>
        <v>0</v>
      </c>
      <c r="I98" s="152">
        <f t="shared" si="6"/>
        <v>0</v>
      </c>
      <c r="J98" s="152">
        <f t="shared" si="7"/>
        <v>0</v>
      </c>
      <c r="K98" s="152">
        <f t="shared" si="8"/>
        <v>0</v>
      </c>
      <c r="L98" s="152">
        <f t="shared" si="9"/>
        <v>0</v>
      </c>
    </row>
    <row r="99" spans="1:12" ht="15">
      <c r="A99" s="343" t="s">
        <v>408</v>
      </c>
      <c r="B99" s="144" t="s">
        <v>147</v>
      </c>
      <c r="C99" s="333"/>
      <c r="D99" s="302" t="s">
        <v>678</v>
      </c>
      <c r="E99" s="335">
        <v>800</v>
      </c>
      <c r="F99" s="339"/>
      <c r="G99" s="147">
        <v>0.08</v>
      </c>
      <c r="H99" s="152">
        <f t="shared" si="5"/>
        <v>0</v>
      </c>
      <c r="I99" s="152">
        <f t="shared" si="6"/>
        <v>0</v>
      </c>
      <c r="J99" s="152">
        <f t="shared" si="7"/>
        <v>0</v>
      </c>
      <c r="K99" s="152">
        <f t="shared" si="8"/>
        <v>0</v>
      </c>
      <c r="L99" s="152">
        <f t="shared" si="9"/>
        <v>0</v>
      </c>
    </row>
    <row r="100" spans="1:12" ht="15">
      <c r="A100" s="343" t="s">
        <v>410</v>
      </c>
      <c r="B100" s="144" t="s">
        <v>433</v>
      </c>
      <c r="C100" s="333"/>
      <c r="D100" s="145" t="s">
        <v>678</v>
      </c>
      <c r="E100" s="337">
        <v>30</v>
      </c>
      <c r="F100" s="339"/>
      <c r="G100" s="147">
        <v>0.08</v>
      </c>
      <c r="H100" s="152">
        <f t="shared" si="5"/>
        <v>0</v>
      </c>
      <c r="I100" s="152">
        <f t="shared" si="6"/>
        <v>0</v>
      </c>
      <c r="J100" s="152">
        <f t="shared" si="7"/>
        <v>0</v>
      </c>
      <c r="K100" s="152">
        <f t="shared" si="8"/>
        <v>0</v>
      </c>
      <c r="L100" s="152">
        <f t="shared" si="9"/>
        <v>0</v>
      </c>
    </row>
    <row r="101" spans="1:12" ht="15">
      <c r="A101" s="343" t="s">
        <v>412</v>
      </c>
      <c r="B101" s="144" t="s">
        <v>148</v>
      </c>
      <c r="C101" s="333"/>
      <c r="D101" s="302" t="s">
        <v>678</v>
      </c>
      <c r="E101" s="335">
        <v>15</v>
      </c>
      <c r="F101" s="340"/>
      <c r="G101" s="147">
        <v>0.08</v>
      </c>
      <c r="H101" s="152">
        <f t="shared" si="5"/>
        <v>0</v>
      </c>
      <c r="I101" s="152">
        <f t="shared" si="6"/>
        <v>0</v>
      </c>
      <c r="J101" s="152">
        <f t="shared" si="7"/>
        <v>0</v>
      </c>
      <c r="K101" s="152">
        <f t="shared" si="8"/>
        <v>0</v>
      </c>
      <c r="L101" s="152">
        <f t="shared" si="9"/>
        <v>0</v>
      </c>
    </row>
    <row r="102" spans="1:12" ht="25.5">
      <c r="A102" s="343" t="s">
        <v>414</v>
      </c>
      <c r="B102" s="144" t="s">
        <v>434</v>
      </c>
      <c r="C102" s="333"/>
      <c r="D102" s="145" t="s">
        <v>678</v>
      </c>
      <c r="E102" s="337">
        <v>30</v>
      </c>
      <c r="F102" s="339"/>
      <c r="G102" s="147">
        <v>0.08</v>
      </c>
      <c r="H102" s="152">
        <f t="shared" si="5"/>
        <v>0</v>
      </c>
      <c r="I102" s="152">
        <f t="shared" si="6"/>
        <v>0</v>
      </c>
      <c r="J102" s="152">
        <f t="shared" si="7"/>
        <v>0</v>
      </c>
      <c r="K102" s="152">
        <f t="shared" si="8"/>
        <v>0</v>
      </c>
      <c r="L102" s="152">
        <f t="shared" si="9"/>
        <v>0</v>
      </c>
    </row>
    <row r="103" spans="1:12" ht="15">
      <c r="A103" s="343" t="s">
        <v>416</v>
      </c>
      <c r="B103" s="144" t="s">
        <v>435</v>
      </c>
      <c r="C103" s="333"/>
      <c r="D103" s="145" t="s">
        <v>678</v>
      </c>
      <c r="E103" s="337">
        <v>40</v>
      </c>
      <c r="F103" s="339"/>
      <c r="G103" s="147">
        <v>0.23</v>
      </c>
      <c r="H103" s="152">
        <f t="shared" si="5"/>
        <v>0</v>
      </c>
      <c r="I103" s="152">
        <f t="shared" si="6"/>
        <v>0</v>
      </c>
      <c r="J103" s="152">
        <f t="shared" si="7"/>
        <v>0</v>
      </c>
      <c r="K103" s="152">
        <f t="shared" si="8"/>
        <v>0</v>
      </c>
      <c r="L103" s="152">
        <f t="shared" si="9"/>
        <v>0</v>
      </c>
    </row>
    <row r="104" spans="1:12" ht="25.5">
      <c r="A104" s="343" t="s">
        <v>418</v>
      </c>
      <c r="B104" s="144" t="s">
        <v>436</v>
      </c>
      <c r="C104" s="333"/>
      <c r="D104" s="145" t="s">
        <v>678</v>
      </c>
      <c r="E104" s="337">
        <v>50</v>
      </c>
      <c r="F104" s="339"/>
      <c r="G104" s="147">
        <v>0.08</v>
      </c>
      <c r="H104" s="152">
        <f t="shared" si="5"/>
        <v>0</v>
      </c>
      <c r="I104" s="152">
        <f t="shared" si="6"/>
        <v>0</v>
      </c>
      <c r="J104" s="152">
        <f t="shared" si="7"/>
        <v>0</v>
      </c>
      <c r="K104" s="152">
        <f t="shared" si="8"/>
        <v>0</v>
      </c>
      <c r="L104" s="152">
        <f t="shared" si="9"/>
        <v>0</v>
      </c>
    </row>
    <row r="105" spans="1:12" ht="25.5">
      <c r="A105" s="343" t="s">
        <v>419</v>
      </c>
      <c r="B105" s="144" t="s">
        <v>437</v>
      </c>
      <c r="C105" s="333"/>
      <c r="D105" s="145" t="s">
        <v>678</v>
      </c>
      <c r="E105" s="337">
        <v>40</v>
      </c>
      <c r="F105" s="339"/>
      <c r="G105" s="147">
        <v>0.08</v>
      </c>
      <c r="H105" s="152">
        <f t="shared" si="5"/>
        <v>0</v>
      </c>
      <c r="I105" s="152">
        <f t="shared" si="6"/>
        <v>0</v>
      </c>
      <c r="J105" s="152">
        <f t="shared" si="7"/>
        <v>0</v>
      </c>
      <c r="K105" s="152">
        <f t="shared" si="8"/>
        <v>0</v>
      </c>
      <c r="L105" s="152">
        <f t="shared" si="9"/>
        <v>0</v>
      </c>
    </row>
    <row r="106" spans="1:12" ht="25.5">
      <c r="A106" s="343" t="s">
        <v>421</v>
      </c>
      <c r="B106" s="144" t="s">
        <v>149</v>
      </c>
      <c r="C106" s="333"/>
      <c r="D106" s="302" t="s">
        <v>678</v>
      </c>
      <c r="E106" s="335">
        <v>40</v>
      </c>
      <c r="F106" s="339"/>
      <c r="G106" s="147">
        <v>0.08</v>
      </c>
      <c r="H106" s="152">
        <f t="shared" si="5"/>
        <v>0</v>
      </c>
      <c r="I106" s="152">
        <f t="shared" si="6"/>
        <v>0</v>
      </c>
      <c r="J106" s="152">
        <f t="shared" si="7"/>
        <v>0</v>
      </c>
      <c r="K106" s="152">
        <f t="shared" si="8"/>
        <v>0</v>
      </c>
      <c r="L106" s="152">
        <f t="shared" si="9"/>
        <v>0</v>
      </c>
    </row>
    <row r="107" spans="1:12" ht="25.5">
      <c r="A107" s="343" t="s">
        <v>423</v>
      </c>
      <c r="B107" s="144" t="s">
        <v>438</v>
      </c>
      <c r="C107" s="333"/>
      <c r="D107" s="145" t="s">
        <v>678</v>
      </c>
      <c r="E107" s="337">
        <v>40</v>
      </c>
      <c r="F107" s="339"/>
      <c r="G107" s="147">
        <v>0.08</v>
      </c>
      <c r="H107" s="152">
        <f t="shared" si="5"/>
        <v>0</v>
      </c>
      <c r="I107" s="152">
        <f t="shared" si="6"/>
        <v>0</v>
      </c>
      <c r="J107" s="152">
        <f t="shared" si="7"/>
        <v>0</v>
      </c>
      <c r="K107" s="152">
        <f t="shared" si="8"/>
        <v>0</v>
      </c>
      <c r="L107" s="152">
        <f t="shared" si="9"/>
        <v>0</v>
      </c>
    </row>
    <row r="108" spans="1:12" ht="25.5">
      <c r="A108" s="343" t="s">
        <v>425</v>
      </c>
      <c r="B108" s="344" t="s">
        <v>439</v>
      </c>
      <c r="C108" s="341"/>
      <c r="D108" s="178" t="s">
        <v>678</v>
      </c>
      <c r="E108" s="345">
        <v>300</v>
      </c>
      <c r="F108" s="346"/>
      <c r="G108" s="201">
        <v>0.08</v>
      </c>
      <c r="H108" s="347">
        <f t="shared" si="5"/>
        <v>0</v>
      </c>
      <c r="I108" s="347">
        <f t="shared" si="6"/>
        <v>0</v>
      </c>
      <c r="J108" s="347">
        <f t="shared" si="7"/>
        <v>0</v>
      </c>
      <c r="K108" s="347">
        <f t="shared" si="8"/>
        <v>0</v>
      </c>
      <c r="L108" s="347">
        <f t="shared" si="9"/>
        <v>0</v>
      </c>
    </row>
    <row r="109" spans="1:12" ht="76.5">
      <c r="A109" s="348" t="s">
        <v>427</v>
      </c>
      <c r="B109" s="280" t="s">
        <v>150</v>
      </c>
      <c r="C109" s="342"/>
      <c r="D109" s="255" t="s">
        <v>151</v>
      </c>
      <c r="E109" s="255">
        <v>25</v>
      </c>
      <c r="F109" s="349"/>
      <c r="G109" s="201">
        <v>0.08</v>
      </c>
      <c r="H109" s="347">
        <f>F109*G109</f>
        <v>0</v>
      </c>
      <c r="I109" s="347">
        <f>F109+H109</f>
        <v>0</v>
      </c>
      <c r="J109" s="347">
        <f>E109*F109</f>
        <v>0</v>
      </c>
      <c r="K109" s="347">
        <f>J109*G109</f>
        <v>0</v>
      </c>
      <c r="L109" s="347">
        <f>J109+K109</f>
        <v>0</v>
      </c>
    </row>
    <row r="110" spans="1:12" ht="38.25">
      <c r="A110" s="348" t="s">
        <v>429</v>
      </c>
      <c r="B110" s="280" t="s">
        <v>152</v>
      </c>
      <c r="C110" s="342"/>
      <c r="D110" s="255" t="s">
        <v>319</v>
      </c>
      <c r="E110" s="255">
        <v>110</v>
      </c>
      <c r="F110" s="349"/>
      <c r="G110" s="201">
        <v>0.08</v>
      </c>
      <c r="H110" s="353">
        <f>F110*G110</f>
        <v>0</v>
      </c>
      <c r="I110" s="251">
        <f>F110+H110</f>
        <v>0</v>
      </c>
      <c r="J110" s="251">
        <f>E110*F110</f>
        <v>0</v>
      </c>
      <c r="K110" s="251">
        <f>J110*G110</f>
        <v>0</v>
      </c>
      <c r="L110" s="251">
        <f>J110+K110</f>
        <v>0</v>
      </c>
    </row>
    <row r="111" spans="1:12" ht="25.5">
      <c r="A111" s="348" t="s">
        <v>431</v>
      </c>
      <c r="B111" s="280" t="s">
        <v>153</v>
      </c>
      <c r="C111" s="342"/>
      <c r="D111" s="255" t="s">
        <v>319</v>
      </c>
      <c r="E111" s="255">
        <v>10</v>
      </c>
      <c r="F111" s="350"/>
      <c r="G111" s="201">
        <v>0.08</v>
      </c>
      <c r="H111" s="353">
        <f>F111*G111</f>
        <v>0</v>
      </c>
      <c r="I111" s="251">
        <f>F111+H111</f>
        <v>0</v>
      </c>
      <c r="J111" s="251">
        <f>E111*F111</f>
        <v>0</v>
      </c>
      <c r="K111" s="251">
        <f>J111*G111</f>
        <v>0</v>
      </c>
      <c r="L111" s="251">
        <f>J111+K111</f>
        <v>0</v>
      </c>
    </row>
    <row r="112" spans="1:12" ht="25.5">
      <c r="A112" s="348" t="s">
        <v>432</v>
      </c>
      <c r="B112" s="280" t="s">
        <v>154</v>
      </c>
      <c r="C112" s="342"/>
      <c r="D112" s="255" t="s">
        <v>319</v>
      </c>
      <c r="E112" s="255">
        <v>10</v>
      </c>
      <c r="F112" s="349"/>
      <c r="G112" s="209">
        <v>0.08</v>
      </c>
      <c r="H112" s="354">
        <f>F112*G112</f>
        <v>0</v>
      </c>
      <c r="I112" s="251">
        <f>F112+H112</f>
        <v>0</v>
      </c>
      <c r="J112" s="251">
        <f>E112*F112</f>
        <v>0</v>
      </c>
      <c r="K112" s="251">
        <f>J112*G112</f>
        <v>0</v>
      </c>
      <c r="L112" s="251">
        <f>J112+K112</f>
        <v>0</v>
      </c>
    </row>
    <row r="113" spans="1:12" ht="15">
      <c r="A113" s="130"/>
      <c r="B113" s="160"/>
      <c r="C113" s="261"/>
      <c r="D113" s="160"/>
      <c r="E113" s="351"/>
      <c r="F113" s="184"/>
      <c r="G113" s="184"/>
      <c r="H113" s="580" t="s">
        <v>690</v>
      </c>
      <c r="I113" s="581"/>
      <c r="J113" s="581"/>
      <c r="K113" s="572"/>
      <c r="L113" s="330">
        <f>SUM(J5:J112)</f>
        <v>0</v>
      </c>
    </row>
    <row r="114" spans="1:12" ht="15" customHeight="1">
      <c r="A114" s="130"/>
      <c r="B114" s="160"/>
      <c r="C114" s="261"/>
      <c r="D114" s="160"/>
      <c r="E114" s="132"/>
      <c r="F114" s="184"/>
      <c r="G114" s="184"/>
      <c r="H114" s="575" t="s">
        <v>691</v>
      </c>
      <c r="I114" s="576"/>
      <c r="J114" s="576"/>
      <c r="K114" s="567"/>
      <c r="L114" s="332">
        <f>SUM(K5:K112)</f>
        <v>0</v>
      </c>
    </row>
    <row r="115" spans="1:12" ht="26.25" customHeight="1">
      <c r="A115" s="130"/>
      <c r="B115" s="160"/>
      <c r="C115" s="261"/>
      <c r="D115" s="132"/>
      <c r="E115" s="132"/>
      <c r="F115" s="184"/>
      <c r="G115" s="184"/>
      <c r="H115" s="575" t="s">
        <v>130</v>
      </c>
      <c r="I115" s="576"/>
      <c r="J115" s="576"/>
      <c r="K115" s="569"/>
      <c r="L115" s="287">
        <f>L113+L114</f>
        <v>0</v>
      </c>
    </row>
  </sheetData>
  <sheetProtection/>
  <mergeCells count="3">
    <mergeCell ref="H114:K114"/>
    <mergeCell ref="H115:K115"/>
    <mergeCell ref="H113:K113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N15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3.8515625" style="69" customWidth="1"/>
    <col min="2" max="2" width="28.7109375" style="69" customWidth="1"/>
    <col min="3" max="3" width="17.7109375" style="69" customWidth="1"/>
    <col min="4" max="4" width="8.421875" style="69" customWidth="1"/>
    <col min="5" max="5" width="6.140625" style="69" customWidth="1"/>
    <col min="6" max="6" width="10.8515625" style="69" customWidth="1"/>
    <col min="7" max="7" width="5.8515625" style="69" customWidth="1"/>
    <col min="8" max="8" width="8.140625" style="69" customWidth="1"/>
    <col min="9" max="9" width="10.7109375" style="69" customWidth="1"/>
    <col min="10" max="10" width="11.421875" style="69" customWidth="1"/>
    <col min="11" max="11" width="9.00390625" style="69" customWidth="1"/>
    <col min="12" max="12" width="12.421875" style="69" customWidth="1"/>
    <col min="13" max="16384" width="9.140625" style="69" customWidth="1"/>
  </cols>
  <sheetData>
    <row r="1" spans="2:14" ht="15">
      <c r="B1" s="69" t="s">
        <v>112</v>
      </c>
      <c r="K1" s="69" t="s">
        <v>663</v>
      </c>
      <c r="M1" s="138"/>
      <c r="N1" s="138"/>
    </row>
    <row r="3" spans="1:12" ht="15">
      <c r="A3" s="252" t="s">
        <v>155</v>
      </c>
      <c r="B3" s="21"/>
      <c r="C3" s="98"/>
      <c r="D3" s="356"/>
      <c r="E3" s="194"/>
      <c r="F3" s="195"/>
      <c r="G3" s="195"/>
      <c r="H3" s="195"/>
      <c r="I3" s="24"/>
      <c r="J3" s="24"/>
      <c r="K3" s="299"/>
      <c r="L3" s="299"/>
    </row>
    <row r="4" spans="1:12" ht="36">
      <c r="A4" s="49" t="s">
        <v>665</v>
      </c>
      <c r="B4" s="49" t="s">
        <v>666</v>
      </c>
      <c r="C4" s="30" t="s">
        <v>667</v>
      </c>
      <c r="D4" s="49" t="s">
        <v>668</v>
      </c>
      <c r="E4" s="46" t="s">
        <v>669</v>
      </c>
      <c r="F4" s="47" t="s">
        <v>670</v>
      </c>
      <c r="G4" s="49" t="s">
        <v>671</v>
      </c>
      <c r="H4" s="49" t="s">
        <v>672</v>
      </c>
      <c r="I4" s="49" t="s">
        <v>673</v>
      </c>
      <c r="J4" s="49" t="s">
        <v>674</v>
      </c>
      <c r="K4" s="30" t="s">
        <v>675</v>
      </c>
      <c r="L4" s="49" t="s">
        <v>676</v>
      </c>
    </row>
    <row r="5" spans="1:12" ht="24.75">
      <c r="A5" s="357">
        <v>1</v>
      </c>
      <c r="B5" s="358" t="s">
        <v>440</v>
      </c>
      <c r="C5" s="49"/>
      <c r="D5" s="26" t="s">
        <v>678</v>
      </c>
      <c r="E5" s="26">
        <v>10</v>
      </c>
      <c r="F5" s="31"/>
      <c r="G5" s="29">
        <v>0.08</v>
      </c>
      <c r="H5" s="89">
        <f>F5*G5</f>
        <v>0</v>
      </c>
      <c r="I5" s="89">
        <f>F5+H5</f>
        <v>0</v>
      </c>
      <c r="J5" s="89">
        <f>E5*F5</f>
        <v>0</v>
      </c>
      <c r="K5" s="89">
        <f>J5*G5</f>
        <v>0</v>
      </c>
      <c r="L5" s="89">
        <f>J5+K5</f>
        <v>0</v>
      </c>
    </row>
    <row r="6" spans="1:12" ht="15">
      <c r="A6" s="299"/>
      <c r="B6" s="299"/>
      <c r="C6" s="299"/>
      <c r="D6" s="68"/>
      <c r="E6" s="98"/>
      <c r="F6" s="352"/>
      <c r="G6" s="352"/>
      <c r="H6" s="585" t="s">
        <v>690</v>
      </c>
      <c r="I6" s="586"/>
      <c r="J6" s="586"/>
      <c r="K6" s="587"/>
      <c r="L6" s="91">
        <f>J5</f>
        <v>0</v>
      </c>
    </row>
    <row r="7" spans="1:12" ht="15">
      <c r="A7" s="68"/>
      <c r="B7" s="21"/>
      <c r="C7" s="98"/>
      <c r="D7" s="68"/>
      <c r="E7" s="98"/>
      <c r="F7" s="352"/>
      <c r="G7" s="352"/>
      <c r="H7" s="585" t="s">
        <v>691</v>
      </c>
      <c r="I7" s="586"/>
      <c r="J7" s="586"/>
      <c r="K7" s="587"/>
      <c r="L7" s="86">
        <f>K5</f>
        <v>0</v>
      </c>
    </row>
    <row r="8" spans="1:12" ht="32.25" customHeight="1">
      <c r="A8" s="68"/>
      <c r="B8" s="21"/>
      <c r="C8" s="98"/>
      <c r="D8" s="68"/>
      <c r="E8" s="98"/>
      <c r="F8" s="352"/>
      <c r="G8" s="352"/>
      <c r="H8" s="585" t="s">
        <v>770</v>
      </c>
      <c r="I8" s="586"/>
      <c r="J8" s="586"/>
      <c r="K8" s="588"/>
      <c r="L8" s="87">
        <f>SUM(L6:L7)</f>
        <v>0</v>
      </c>
    </row>
    <row r="9" ht="15">
      <c r="B9" s="160"/>
    </row>
    <row r="10" ht="15">
      <c r="B10" s="160"/>
    </row>
    <row r="11" ht="15">
      <c r="B11" s="160"/>
    </row>
    <row r="15" ht="23.25">
      <c r="B15" s="359"/>
    </row>
  </sheetData>
  <sheetProtection/>
  <mergeCells count="3">
    <mergeCell ref="H6:K6"/>
    <mergeCell ref="H7:K7"/>
    <mergeCell ref="H8:K8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3.8515625" style="0" customWidth="1"/>
    <col min="2" max="2" width="28.7109375" style="0" customWidth="1"/>
    <col min="3" max="3" width="17.7109375" style="0" customWidth="1"/>
    <col min="4" max="4" width="8.421875" style="0" customWidth="1"/>
    <col min="5" max="5" width="6.140625" style="0" customWidth="1"/>
    <col min="6" max="6" width="10.8515625" style="0" customWidth="1"/>
    <col min="7" max="7" width="5.8515625" style="0" customWidth="1"/>
    <col min="8" max="8" width="8.140625" style="0" customWidth="1"/>
    <col min="9" max="9" width="10.7109375" style="0" customWidth="1"/>
    <col min="10" max="10" width="11.421875" style="0" customWidth="1"/>
    <col min="11" max="11" width="9.00390625" style="0" customWidth="1"/>
    <col min="12" max="12" width="12.421875" style="0" customWidth="1"/>
  </cols>
  <sheetData>
    <row r="1" spans="2:14" ht="15">
      <c r="B1" t="s">
        <v>112</v>
      </c>
      <c r="K1" t="s">
        <v>663</v>
      </c>
      <c r="M1" s="75"/>
      <c r="N1" s="75"/>
    </row>
    <row r="3" spans="1:12" ht="15">
      <c r="A3" s="19" t="s">
        <v>156</v>
      </c>
      <c r="B3" s="7"/>
      <c r="C3" s="11"/>
      <c r="D3" s="41"/>
      <c r="E3" s="16"/>
      <c r="F3" s="17"/>
      <c r="G3" s="17"/>
      <c r="H3" s="17"/>
      <c r="I3" s="5"/>
      <c r="J3" s="5"/>
      <c r="K3" s="25"/>
      <c r="L3" s="25"/>
    </row>
    <row r="4" spans="1:12" s="69" customFormat="1" ht="36">
      <c r="A4" s="71" t="s">
        <v>665</v>
      </c>
      <c r="B4" s="71" t="s">
        <v>748</v>
      </c>
      <c r="C4" s="52" t="s">
        <v>667</v>
      </c>
      <c r="D4" s="49" t="s">
        <v>668</v>
      </c>
      <c r="E4" s="46" t="s">
        <v>669</v>
      </c>
      <c r="F4" s="47" t="s">
        <v>670</v>
      </c>
      <c r="G4" s="49" t="s">
        <v>671</v>
      </c>
      <c r="H4" s="49" t="s">
        <v>672</v>
      </c>
      <c r="I4" s="49" t="s">
        <v>673</v>
      </c>
      <c r="J4" s="49" t="s">
        <v>674</v>
      </c>
      <c r="K4" s="30" t="s">
        <v>675</v>
      </c>
      <c r="L4" s="49" t="s">
        <v>676</v>
      </c>
    </row>
    <row r="5" spans="1:12" ht="36.75">
      <c r="A5" s="43">
        <v>1</v>
      </c>
      <c r="B5" s="44" t="s">
        <v>441</v>
      </c>
      <c r="C5" s="45"/>
      <c r="D5" s="360" t="s">
        <v>678</v>
      </c>
      <c r="E5" s="10">
        <v>20</v>
      </c>
      <c r="F5" s="47"/>
      <c r="G5" s="14">
        <v>0.08</v>
      </c>
      <c r="H5" s="84">
        <f>F5*G5</f>
        <v>0</v>
      </c>
      <c r="I5" s="84">
        <f>F5+H5</f>
        <v>0</v>
      </c>
      <c r="J5" s="84">
        <f>E5*F5</f>
        <v>0</v>
      </c>
      <c r="K5" s="84">
        <f>J5*G5</f>
        <v>0</v>
      </c>
      <c r="L5" s="84">
        <f>J5+K5</f>
        <v>0</v>
      </c>
    </row>
    <row r="6" spans="1:12" ht="36.75">
      <c r="A6" s="43">
        <v>2</v>
      </c>
      <c r="B6" s="44" t="s">
        <v>442</v>
      </c>
      <c r="C6" s="33"/>
      <c r="D6" s="48" t="s">
        <v>678</v>
      </c>
      <c r="E6" s="10">
        <v>20</v>
      </c>
      <c r="F6" s="47"/>
      <c r="G6" s="14">
        <v>0.08</v>
      </c>
      <c r="H6" s="84">
        <f>F6*G6</f>
        <v>0</v>
      </c>
      <c r="I6" s="84">
        <f>F6+H6</f>
        <v>0</v>
      </c>
      <c r="J6" s="84">
        <f>E6*F6</f>
        <v>0</v>
      </c>
      <c r="K6" s="84">
        <f>J6*G6</f>
        <v>0</v>
      </c>
      <c r="L6" s="84">
        <f>J6+K6</f>
        <v>0</v>
      </c>
    </row>
    <row r="7" spans="1:12" ht="15">
      <c r="A7" s="25"/>
      <c r="B7" s="80" t="s">
        <v>756</v>
      </c>
      <c r="C7" s="81"/>
      <c r="D7" s="6"/>
      <c r="E7" s="11"/>
      <c r="F7" s="18"/>
      <c r="G7" s="352"/>
      <c r="H7" s="585" t="s">
        <v>690</v>
      </c>
      <c r="I7" s="586"/>
      <c r="J7" s="586"/>
      <c r="K7" s="587"/>
      <c r="L7" s="85">
        <f>J5+J6</f>
        <v>0</v>
      </c>
    </row>
    <row r="8" spans="1:12" ht="15">
      <c r="A8" s="6"/>
      <c r="C8" s="11"/>
      <c r="D8" s="6"/>
      <c r="E8" s="11"/>
      <c r="F8" s="18"/>
      <c r="G8" s="352"/>
      <c r="H8" s="585" t="s">
        <v>691</v>
      </c>
      <c r="I8" s="586"/>
      <c r="J8" s="586"/>
      <c r="K8" s="587"/>
      <c r="L8" s="82">
        <f>K5+K6</f>
        <v>0</v>
      </c>
    </row>
    <row r="9" spans="1:12" ht="24" customHeight="1">
      <c r="A9" s="6"/>
      <c r="B9" s="7"/>
      <c r="C9" s="11"/>
      <c r="D9" s="6"/>
      <c r="E9" s="11"/>
      <c r="F9" s="18"/>
      <c r="G9" s="352"/>
      <c r="H9" s="585" t="s">
        <v>770</v>
      </c>
      <c r="I9" s="586"/>
      <c r="J9" s="586"/>
      <c r="K9" s="588"/>
      <c r="L9" s="83">
        <f>SUM(L7:L8)</f>
        <v>0</v>
      </c>
    </row>
    <row r="10" ht="15">
      <c r="B10" s="67"/>
    </row>
    <row r="11" ht="15">
      <c r="B11" s="67"/>
    </row>
    <row r="12" ht="15">
      <c r="B12" s="67"/>
    </row>
  </sheetData>
  <sheetProtection/>
  <mergeCells count="3">
    <mergeCell ref="H7:K7"/>
    <mergeCell ref="H8:K8"/>
    <mergeCell ref="H9:K9"/>
  </mergeCells>
  <printOptions/>
  <pageMargins left="0.7" right="0.7" top="0.75" bottom="0.75" header="0.3" footer="0.3"/>
  <pageSetup horizontalDpi="600" verticalDpi="600" orientation="landscape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0">
      <selection activeCell="E24" sqref="E24"/>
    </sheetView>
  </sheetViews>
  <sheetFormatPr defaultColWidth="9.140625" defaultRowHeight="15"/>
  <cols>
    <col min="1" max="1" width="3.8515625" style="69" customWidth="1"/>
    <col min="2" max="2" width="28.7109375" style="69" customWidth="1"/>
    <col min="3" max="3" width="17.7109375" style="69" customWidth="1"/>
    <col min="4" max="4" width="8.421875" style="69" customWidth="1"/>
    <col min="5" max="5" width="6.140625" style="69" customWidth="1"/>
    <col min="6" max="6" width="10.8515625" style="69" customWidth="1"/>
    <col min="7" max="7" width="5.8515625" style="69" customWidth="1"/>
    <col min="8" max="8" width="8.140625" style="69" customWidth="1"/>
    <col min="9" max="9" width="10.7109375" style="69" customWidth="1"/>
    <col min="10" max="10" width="11.421875" style="69" customWidth="1"/>
    <col min="11" max="11" width="9.00390625" style="69" customWidth="1"/>
    <col min="12" max="12" width="12.421875" style="69" customWidth="1"/>
    <col min="13" max="16384" width="9.140625" style="69" customWidth="1"/>
  </cols>
  <sheetData>
    <row r="1" spans="2:14" ht="15">
      <c r="B1" s="69" t="s">
        <v>112</v>
      </c>
      <c r="K1" s="69" t="s">
        <v>663</v>
      </c>
      <c r="M1" s="138"/>
      <c r="N1" s="138"/>
    </row>
    <row r="3" spans="1:12" ht="15">
      <c r="A3" s="361" t="s">
        <v>157</v>
      </c>
      <c r="B3" s="21"/>
      <c r="C3" s="98"/>
      <c r="D3" s="356"/>
      <c r="E3" s="194"/>
      <c r="F3" s="195"/>
      <c r="G3" s="195"/>
      <c r="H3" s="195"/>
      <c r="I3" s="5"/>
      <c r="J3" s="3"/>
      <c r="K3" s="175"/>
      <c r="L3" s="175"/>
    </row>
    <row r="4" spans="1:12" ht="36">
      <c r="A4" s="49" t="s">
        <v>665</v>
      </c>
      <c r="B4" s="49" t="s">
        <v>666</v>
      </c>
      <c r="C4" s="30" t="s">
        <v>667</v>
      </c>
      <c r="D4" s="49" t="s">
        <v>668</v>
      </c>
      <c r="E4" s="46" t="s">
        <v>669</v>
      </c>
      <c r="F4" s="47" t="s">
        <v>670</v>
      </c>
      <c r="G4" s="49" t="s">
        <v>671</v>
      </c>
      <c r="H4" s="49" t="s">
        <v>672</v>
      </c>
      <c r="I4" s="49" t="s">
        <v>673</v>
      </c>
      <c r="J4" s="49" t="s">
        <v>674</v>
      </c>
      <c r="K4" s="30" t="s">
        <v>675</v>
      </c>
      <c r="L4" s="49" t="s">
        <v>676</v>
      </c>
    </row>
    <row r="5" spans="1:12" ht="48">
      <c r="A5" s="357">
        <v>1</v>
      </c>
      <c r="B5" s="15" t="s">
        <v>443</v>
      </c>
      <c r="C5" s="26"/>
      <c r="D5" s="26" t="s">
        <v>678</v>
      </c>
      <c r="E5" s="27">
        <v>50</v>
      </c>
      <c r="F5" s="47"/>
      <c r="G5" s="29">
        <v>0.05</v>
      </c>
      <c r="H5" s="88">
        <f aca="true" t="shared" si="0" ref="H5:H15">F5*G5</f>
        <v>0</v>
      </c>
      <c r="I5" s="88">
        <f aca="true" t="shared" si="1" ref="I5:I15">F5+H5</f>
        <v>0</v>
      </c>
      <c r="J5" s="89">
        <f aca="true" t="shared" si="2" ref="J5:J15">E5*F5</f>
        <v>0</v>
      </c>
      <c r="K5" s="89">
        <f aca="true" t="shared" si="3" ref="K5:K15">J5*G5</f>
        <v>0</v>
      </c>
      <c r="L5" s="89">
        <f aca="true" t="shared" si="4" ref="L5:L15">J5+K5</f>
        <v>0</v>
      </c>
    </row>
    <row r="6" spans="1:12" ht="36">
      <c r="A6" s="357">
        <v>2</v>
      </c>
      <c r="B6" s="15" t="s">
        <v>444</v>
      </c>
      <c r="C6" s="26"/>
      <c r="D6" s="26" t="s">
        <v>678</v>
      </c>
      <c r="E6" s="27">
        <v>150</v>
      </c>
      <c r="F6" s="47"/>
      <c r="G6" s="29">
        <v>0.05</v>
      </c>
      <c r="H6" s="88">
        <f t="shared" si="0"/>
        <v>0</v>
      </c>
      <c r="I6" s="88">
        <f t="shared" si="1"/>
        <v>0</v>
      </c>
      <c r="J6" s="89">
        <f t="shared" si="2"/>
        <v>0</v>
      </c>
      <c r="K6" s="89">
        <f t="shared" si="3"/>
        <v>0</v>
      </c>
      <c r="L6" s="89">
        <f t="shared" si="4"/>
        <v>0</v>
      </c>
    </row>
    <row r="7" spans="1:12" ht="60">
      <c r="A7" s="357">
        <v>3</v>
      </c>
      <c r="B7" s="15" t="s">
        <v>445</v>
      </c>
      <c r="C7" s="26"/>
      <c r="D7" s="26" t="s">
        <v>678</v>
      </c>
      <c r="E7" s="27">
        <v>50</v>
      </c>
      <c r="F7" s="47"/>
      <c r="G7" s="29">
        <v>0.05</v>
      </c>
      <c r="H7" s="88">
        <f t="shared" si="0"/>
        <v>0</v>
      </c>
      <c r="I7" s="88">
        <f t="shared" si="1"/>
        <v>0</v>
      </c>
      <c r="J7" s="89">
        <f t="shared" si="2"/>
        <v>0</v>
      </c>
      <c r="K7" s="89">
        <f t="shared" si="3"/>
        <v>0</v>
      </c>
      <c r="L7" s="89">
        <f t="shared" si="4"/>
        <v>0</v>
      </c>
    </row>
    <row r="8" spans="1:12" ht="48">
      <c r="A8" s="357">
        <v>4</v>
      </c>
      <c r="B8" s="15" t="s">
        <v>446</v>
      </c>
      <c r="C8" s="26"/>
      <c r="D8" s="26" t="s">
        <v>678</v>
      </c>
      <c r="E8" s="27">
        <v>150</v>
      </c>
      <c r="F8" s="47"/>
      <c r="G8" s="29">
        <v>0.05</v>
      </c>
      <c r="H8" s="88">
        <f t="shared" si="0"/>
        <v>0</v>
      </c>
      <c r="I8" s="88">
        <f t="shared" si="1"/>
        <v>0</v>
      </c>
      <c r="J8" s="89">
        <f t="shared" si="2"/>
        <v>0</v>
      </c>
      <c r="K8" s="89">
        <f t="shared" si="3"/>
        <v>0</v>
      </c>
      <c r="L8" s="89">
        <f t="shared" si="4"/>
        <v>0</v>
      </c>
    </row>
    <row r="9" spans="1:12" ht="60">
      <c r="A9" s="357">
        <v>5</v>
      </c>
      <c r="B9" s="15" t="s">
        <v>447</v>
      </c>
      <c r="C9" s="26"/>
      <c r="D9" s="26" t="s">
        <v>678</v>
      </c>
      <c r="E9" s="27">
        <v>40</v>
      </c>
      <c r="F9" s="47"/>
      <c r="G9" s="29">
        <v>0.05</v>
      </c>
      <c r="H9" s="88">
        <f t="shared" si="0"/>
        <v>0</v>
      </c>
      <c r="I9" s="88">
        <f t="shared" si="1"/>
        <v>0</v>
      </c>
      <c r="J9" s="89">
        <f t="shared" si="2"/>
        <v>0</v>
      </c>
      <c r="K9" s="89">
        <f t="shared" si="3"/>
        <v>0</v>
      </c>
      <c r="L9" s="89">
        <f t="shared" si="4"/>
        <v>0</v>
      </c>
    </row>
    <row r="10" spans="1:12" ht="48">
      <c r="A10" s="357">
        <v>6</v>
      </c>
      <c r="B10" s="15" t="s">
        <v>448</v>
      </c>
      <c r="C10" s="26"/>
      <c r="D10" s="26" t="s">
        <v>678</v>
      </c>
      <c r="E10" s="27">
        <v>50</v>
      </c>
      <c r="F10" s="47"/>
      <c r="G10" s="29">
        <v>0.23</v>
      </c>
      <c r="H10" s="88">
        <f t="shared" si="0"/>
        <v>0</v>
      </c>
      <c r="I10" s="88">
        <f t="shared" si="1"/>
        <v>0</v>
      </c>
      <c r="J10" s="89">
        <f t="shared" si="2"/>
        <v>0</v>
      </c>
      <c r="K10" s="89">
        <f t="shared" si="3"/>
        <v>0</v>
      </c>
      <c r="L10" s="89">
        <f t="shared" si="4"/>
        <v>0</v>
      </c>
    </row>
    <row r="11" spans="1:12" ht="60">
      <c r="A11" s="357">
        <v>7</v>
      </c>
      <c r="B11" s="15" t="s">
        <v>449</v>
      </c>
      <c r="C11" s="26"/>
      <c r="D11" s="26" t="s">
        <v>678</v>
      </c>
      <c r="E11" s="27">
        <v>30</v>
      </c>
      <c r="F11" s="47"/>
      <c r="G11" s="29">
        <v>0.23</v>
      </c>
      <c r="H11" s="88">
        <f t="shared" si="0"/>
        <v>0</v>
      </c>
      <c r="I11" s="88">
        <f t="shared" si="1"/>
        <v>0</v>
      </c>
      <c r="J11" s="89">
        <f t="shared" si="2"/>
        <v>0</v>
      </c>
      <c r="K11" s="89">
        <f t="shared" si="3"/>
        <v>0</v>
      </c>
      <c r="L11" s="89">
        <f t="shared" si="4"/>
        <v>0</v>
      </c>
    </row>
    <row r="12" spans="1:12" ht="60">
      <c r="A12" s="357">
        <v>8</v>
      </c>
      <c r="B12" s="15" t="s">
        <v>450</v>
      </c>
      <c r="C12" s="26"/>
      <c r="D12" s="26" t="s">
        <v>678</v>
      </c>
      <c r="E12" s="27">
        <v>50</v>
      </c>
      <c r="F12" s="47"/>
      <c r="G12" s="29">
        <v>0.05</v>
      </c>
      <c r="H12" s="88">
        <f t="shared" si="0"/>
        <v>0</v>
      </c>
      <c r="I12" s="88">
        <f t="shared" si="1"/>
        <v>0</v>
      </c>
      <c r="J12" s="89">
        <f t="shared" si="2"/>
        <v>0</v>
      </c>
      <c r="K12" s="89">
        <f t="shared" si="3"/>
        <v>0</v>
      </c>
      <c r="L12" s="89">
        <f t="shared" si="4"/>
        <v>0</v>
      </c>
    </row>
    <row r="13" spans="1:12" ht="72">
      <c r="A13" s="357">
        <v>9</v>
      </c>
      <c r="B13" s="15" t="s">
        <v>451</v>
      </c>
      <c r="C13" s="26"/>
      <c r="D13" s="26" t="s">
        <v>678</v>
      </c>
      <c r="E13" s="27">
        <v>50</v>
      </c>
      <c r="F13" s="47"/>
      <c r="G13" s="29">
        <v>0.05</v>
      </c>
      <c r="H13" s="88">
        <f t="shared" si="0"/>
        <v>0</v>
      </c>
      <c r="I13" s="88">
        <f t="shared" si="1"/>
        <v>0</v>
      </c>
      <c r="J13" s="89">
        <f t="shared" si="2"/>
        <v>0</v>
      </c>
      <c r="K13" s="89">
        <f t="shared" si="3"/>
        <v>0</v>
      </c>
      <c r="L13" s="89">
        <f t="shared" si="4"/>
        <v>0</v>
      </c>
    </row>
    <row r="14" spans="1:12" ht="48">
      <c r="A14" s="357">
        <v>10</v>
      </c>
      <c r="B14" s="15" t="s">
        <v>452</v>
      </c>
      <c r="C14" s="26"/>
      <c r="D14" s="26" t="s">
        <v>678</v>
      </c>
      <c r="E14" s="27">
        <v>50</v>
      </c>
      <c r="F14" s="47"/>
      <c r="G14" s="29">
        <v>0.05</v>
      </c>
      <c r="H14" s="88">
        <f t="shared" si="0"/>
        <v>0</v>
      </c>
      <c r="I14" s="88">
        <f t="shared" si="1"/>
        <v>0</v>
      </c>
      <c r="J14" s="89">
        <f t="shared" si="2"/>
        <v>0</v>
      </c>
      <c r="K14" s="89">
        <f t="shared" si="3"/>
        <v>0</v>
      </c>
      <c r="L14" s="89">
        <f t="shared" si="4"/>
        <v>0</v>
      </c>
    </row>
    <row r="15" spans="1:12" ht="36">
      <c r="A15" s="22">
        <v>11</v>
      </c>
      <c r="B15" s="15" t="s">
        <v>453</v>
      </c>
      <c r="C15" s="26"/>
      <c r="D15" s="26" t="s">
        <v>678</v>
      </c>
      <c r="E15" s="27">
        <v>20</v>
      </c>
      <c r="F15" s="47"/>
      <c r="G15" s="29">
        <v>0.05</v>
      </c>
      <c r="H15" s="88">
        <f t="shared" si="0"/>
        <v>0</v>
      </c>
      <c r="I15" s="88">
        <f t="shared" si="1"/>
        <v>0</v>
      </c>
      <c r="J15" s="89">
        <f t="shared" si="2"/>
        <v>0</v>
      </c>
      <c r="K15" s="89">
        <f t="shared" si="3"/>
        <v>0</v>
      </c>
      <c r="L15" s="89">
        <f t="shared" si="4"/>
        <v>0</v>
      </c>
    </row>
    <row r="16" spans="1:12" ht="15">
      <c r="A16" s="299"/>
      <c r="B16" s="299"/>
      <c r="C16" s="299"/>
      <c r="D16" s="68"/>
      <c r="E16" s="98"/>
      <c r="F16" s="352"/>
      <c r="G16" s="352"/>
      <c r="H16" s="585" t="s">
        <v>690</v>
      </c>
      <c r="I16" s="586"/>
      <c r="J16" s="586"/>
      <c r="K16" s="587"/>
      <c r="L16" s="85">
        <f>SUM(J5:J15)</f>
        <v>0</v>
      </c>
    </row>
    <row r="17" spans="1:12" ht="15">
      <c r="A17" s="68"/>
      <c r="B17" s="21"/>
      <c r="C17" s="98"/>
      <c r="D17" s="68"/>
      <c r="E17" s="98"/>
      <c r="F17" s="352"/>
      <c r="G17" s="352"/>
      <c r="H17" s="585" t="s">
        <v>691</v>
      </c>
      <c r="I17" s="586"/>
      <c r="J17" s="586"/>
      <c r="K17" s="587"/>
      <c r="L17" s="82">
        <f>SUM(K5:K15)</f>
        <v>0</v>
      </c>
    </row>
    <row r="18" spans="1:12" ht="27.75" customHeight="1">
      <c r="A18" s="68"/>
      <c r="B18" s="21"/>
      <c r="C18" s="98"/>
      <c r="D18" s="68"/>
      <c r="E18" s="98"/>
      <c r="F18" s="352"/>
      <c r="G18" s="352"/>
      <c r="H18" s="585" t="s">
        <v>770</v>
      </c>
      <c r="I18" s="586"/>
      <c r="J18" s="586"/>
      <c r="K18" s="588"/>
      <c r="L18" s="83">
        <f>SUM(L16:L17)</f>
        <v>0</v>
      </c>
    </row>
  </sheetData>
  <sheetProtection/>
  <mergeCells count="3">
    <mergeCell ref="H16:K16"/>
    <mergeCell ref="H17:K17"/>
    <mergeCell ref="H18:K18"/>
  </mergeCells>
  <printOptions/>
  <pageMargins left="0.7" right="0.7" top="0.75" bottom="0.75" header="0.3" footer="0.3"/>
  <pageSetup horizontalDpi="600" verticalDpi="600" orientation="landscape" paperSize="9" scale="98" r:id="rId1"/>
  <rowBreaks count="1" manualBreakCount="1">
    <brk id="1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3.8515625" style="69" customWidth="1"/>
    <col min="2" max="2" width="28.7109375" style="69" customWidth="1"/>
    <col min="3" max="3" width="17.7109375" style="69" customWidth="1"/>
    <col min="4" max="4" width="8.421875" style="69" customWidth="1"/>
    <col min="5" max="5" width="6.140625" style="69" customWidth="1"/>
    <col min="6" max="6" width="10.8515625" style="69" customWidth="1"/>
    <col min="7" max="7" width="5.8515625" style="69" customWidth="1"/>
    <col min="8" max="8" width="8.140625" style="69" customWidth="1"/>
    <col min="9" max="9" width="10.7109375" style="69" customWidth="1"/>
    <col min="10" max="10" width="11.421875" style="69" customWidth="1"/>
    <col min="11" max="11" width="9.00390625" style="69" customWidth="1"/>
    <col min="12" max="12" width="12.421875" style="69" customWidth="1"/>
    <col min="13" max="16384" width="9.140625" style="69" customWidth="1"/>
  </cols>
  <sheetData>
    <row r="1" spans="2:14" ht="15">
      <c r="B1" s="69" t="s">
        <v>112</v>
      </c>
      <c r="K1" s="69" t="s">
        <v>663</v>
      </c>
      <c r="M1" s="138"/>
      <c r="N1" s="138"/>
    </row>
    <row r="3" spans="1:12" ht="15">
      <c r="A3" s="252" t="s">
        <v>158</v>
      </c>
      <c r="B3" s="21"/>
      <c r="C3" s="98"/>
      <c r="D3" s="356"/>
      <c r="E3" s="194"/>
      <c r="F3" s="195"/>
      <c r="G3" s="195"/>
      <c r="H3" s="195"/>
      <c r="I3" s="24"/>
      <c r="J3" s="24"/>
      <c r="K3" s="299"/>
      <c r="L3" s="299"/>
    </row>
    <row r="4" spans="1:12" ht="36">
      <c r="A4" s="49" t="s">
        <v>665</v>
      </c>
      <c r="B4" s="49" t="s">
        <v>666</v>
      </c>
      <c r="C4" s="30" t="s">
        <v>667</v>
      </c>
      <c r="D4" s="49" t="s">
        <v>668</v>
      </c>
      <c r="E4" s="46" t="s">
        <v>669</v>
      </c>
      <c r="F4" s="47" t="s">
        <v>670</v>
      </c>
      <c r="G4" s="49" t="s">
        <v>671</v>
      </c>
      <c r="H4" s="49" t="s">
        <v>672</v>
      </c>
      <c r="I4" s="49" t="s">
        <v>673</v>
      </c>
      <c r="J4" s="49" t="s">
        <v>674</v>
      </c>
      <c r="K4" s="30" t="s">
        <v>675</v>
      </c>
      <c r="L4" s="49" t="s">
        <v>676</v>
      </c>
    </row>
    <row r="5" spans="1:12" ht="84">
      <c r="A5" s="548">
        <v>1</v>
      </c>
      <c r="B5" s="549" t="s">
        <v>469</v>
      </c>
      <c r="C5" s="550"/>
      <c r="D5" s="26" t="s">
        <v>678</v>
      </c>
      <c r="E5" s="550">
        <v>10</v>
      </c>
      <c r="F5" s="47"/>
      <c r="G5" s="29">
        <v>0.08</v>
      </c>
      <c r="H5" s="89">
        <f>F5*G5</f>
        <v>0</v>
      </c>
      <c r="I5" s="89">
        <f>F5+H5</f>
        <v>0</v>
      </c>
      <c r="J5" s="89">
        <f>E5*F5</f>
        <v>0</v>
      </c>
      <c r="K5" s="89">
        <f>J5*G5</f>
        <v>0</v>
      </c>
      <c r="L5" s="89">
        <f>J5+K5</f>
        <v>0</v>
      </c>
    </row>
    <row r="6" spans="1:12" ht="15">
      <c r="A6" s="299"/>
      <c r="B6" s="299"/>
      <c r="C6" s="299"/>
      <c r="D6" s="68"/>
      <c r="E6" s="98"/>
      <c r="F6" s="352"/>
      <c r="G6" s="352"/>
      <c r="H6" s="585" t="s">
        <v>690</v>
      </c>
      <c r="I6" s="586"/>
      <c r="J6" s="586"/>
      <c r="K6" s="587"/>
      <c r="L6" s="91">
        <f>J5</f>
        <v>0</v>
      </c>
    </row>
    <row r="7" spans="1:12" ht="15">
      <c r="A7" s="68"/>
      <c r="B7" s="21"/>
      <c r="C7" s="98"/>
      <c r="D7" s="68"/>
      <c r="E7" s="98"/>
      <c r="F7" s="352"/>
      <c r="G7" s="352"/>
      <c r="H7" s="585" t="s">
        <v>691</v>
      </c>
      <c r="I7" s="586"/>
      <c r="J7" s="586"/>
      <c r="K7" s="587"/>
      <c r="L7" s="86">
        <f>K5</f>
        <v>0</v>
      </c>
    </row>
    <row r="8" spans="1:12" ht="27.75" customHeight="1">
      <c r="A8" s="68"/>
      <c r="B8" s="21"/>
      <c r="C8" s="98"/>
      <c r="D8" s="68"/>
      <c r="E8" s="98"/>
      <c r="F8" s="352"/>
      <c r="G8" s="352"/>
      <c r="H8" s="585" t="s">
        <v>770</v>
      </c>
      <c r="I8" s="586"/>
      <c r="J8" s="586"/>
      <c r="K8" s="588"/>
      <c r="L8" s="87">
        <f>SUM(L6:L7)</f>
        <v>0</v>
      </c>
    </row>
  </sheetData>
  <sheetProtection/>
  <mergeCells count="3">
    <mergeCell ref="H6:K6"/>
    <mergeCell ref="H7:K7"/>
    <mergeCell ref="H8:K8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25">
      <selection activeCell="E25" sqref="E25"/>
    </sheetView>
  </sheetViews>
  <sheetFormatPr defaultColWidth="9.140625" defaultRowHeight="15"/>
  <cols>
    <col min="1" max="1" width="3.8515625" style="69" customWidth="1"/>
    <col min="2" max="2" width="28.7109375" style="69" customWidth="1"/>
    <col min="3" max="3" width="17.7109375" style="69" customWidth="1"/>
    <col min="4" max="4" width="8.421875" style="69" customWidth="1"/>
    <col min="5" max="5" width="6.140625" style="69" customWidth="1"/>
    <col min="6" max="6" width="10.8515625" style="69" customWidth="1"/>
    <col min="7" max="7" width="5.8515625" style="69" customWidth="1"/>
    <col min="8" max="8" width="8.140625" style="69" customWidth="1"/>
    <col min="9" max="9" width="10.7109375" style="69" customWidth="1"/>
    <col min="10" max="10" width="11.421875" style="69" customWidth="1"/>
    <col min="11" max="11" width="9.00390625" style="69" customWidth="1"/>
    <col min="12" max="12" width="12.421875" style="69" customWidth="1"/>
    <col min="13" max="13" width="12.421875" style="389" customWidth="1"/>
    <col min="14" max="14" width="10.57421875" style="69" customWidth="1"/>
    <col min="15" max="16384" width="9.140625" style="69" customWidth="1"/>
  </cols>
  <sheetData>
    <row r="1" spans="2:14" ht="15">
      <c r="B1" s="69" t="s">
        <v>771</v>
      </c>
      <c r="K1" s="69" t="s">
        <v>663</v>
      </c>
      <c r="M1" s="138"/>
      <c r="N1" s="138"/>
    </row>
    <row r="3" spans="1:13" ht="15">
      <c r="A3" s="367" t="s">
        <v>159</v>
      </c>
      <c r="B3" s="368"/>
      <c r="C3" s="205"/>
      <c r="D3" s="369"/>
      <c r="E3" s="370"/>
      <c r="F3" s="371"/>
      <c r="G3" s="371"/>
      <c r="H3" s="371"/>
      <c r="I3" s="362"/>
      <c r="J3" s="362"/>
      <c r="K3" s="372"/>
      <c r="L3" s="372"/>
      <c r="M3" s="76"/>
    </row>
    <row r="4" spans="1:13" ht="38.25">
      <c r="A4" s="373" t="s">
        <v>665</v>
      </c>
      <c r="B4" s="374" t="s">
        <v>666</v>
      </c>
      <c r="C4" s="375" t="s">
        <v>667</v>
      </c>
      <c r="D4" s="374" t="s">
        <v>668</v>
      </c>
      <c r="E4" s="185" t="s">
        <v>669</v>
      </c>
      <c r="F4" s="364" t="s">
        <v>670</v>
      </c>
      <c r="G4" s="374" t="s">
        <v>671</v>
      </c>
      <c r="H4" s="374" t="s">
        <v>672</v>
      </c>
      <c r="I4" s="374" t="s">
        <v>673</v>
      </c>
      <c r="J4" s="374" t="s">
        <v>674</v>
      </c>
      <c r="K4" s="375" t="s">
        <v>675</v>
      </c>
      <c r="L4" s="374" t="s">
        <v>676</v>
      </c>
      <c r="M4" s="77"/>
    </row>
    <row r="5" spans="1:13" ht="15">
      <c r="A5" s="376">
        <v>1</v>
      </c>
      <c r="B5" s="377" t="s">
        <v>470</v>
      </c>
      <c r="C5" s="363"/>
      <c r="D5" s="378" t="s">
        <v>678</v>
      </c>
      <c r="E5" s="166">
        <v>100</v>
      </c>
      <c r="F5" s="364"/>
      <c r="G5" s="320">
        <v>0.08</v>
      </c>
      <c r="H5" s="379">
        <f aca="true" t="shared" si="0" ref="H5:H40">F5*G5</f>
        <v>0</v>
      </c>
      <c r="I5" s="379">
        <f aca="true" t="shared" si="1" ref="I5:I40">F5+H5</f>
        <v>0</v>
      </c>
      <c r="J5" s="379">
        <f aca="true" t="shared" si="2" ref="J5:J40">E5*F5</f>
        <v>0</v>
      </c>
      <c r="K5" s="379">
        <f aca="true" t="shared" si="3" ref="K5:K40">J5*G5</f>
        <v>0</v>
      </c>
      <c r="L5" s="379">
        <f aca="true" t="shared" si="4" ref="L5:L40">J5+K5</f>
        <v>0</v>
      </c>
      <c r="M5" s="77"/>
    </row>
    <row r="6" spans="1:13" ht="15">
      <c r="A6" s="376">
        <v>2</v>
      </c>
      <c r="B6" s="377" t="s">
        <v>471</v>
      </c>
      <c r="C6" s="363"/>
      <c r="D6" s="378" t="s">
        <v>678</v>
      </c>
      <c r="E6" s="166">
        <v>100</v>
      </c>
      <c r="F6" s="364"/>
      <c r="G6" s="320">
        <v>0.08</v>
      </c>
      <c r="H6" s="379">
        <f t="shared" si="0"/>
        <v>0</v>
      </c>
      <c r="I6" s="379">
        <f t="shared" si="1"/>
        <v>0</v>
      </c>
      <c r="J6" s="379">
        <f t="shared" si="2"/>
        <v>0</v>
      </c>
      <c r="K6" s="379">
        <f t="shared" si="3"/>
        <v>0</v>
      </c>
      <c r="L6" s="379">
        <f t="shared" si="4"/>
        <v>0</v>
      </c>
      <c r="M6" s="77"/>
    </row>
    <row r="7" spans="1:13" ht="25.5">
      <c r="A7" s="376">
        <v>3</v>
      </c>
      <c r="B7" s="377" t="s">
        <v>472</v>
      </c>
      <c r="C7" s="363"/>
      <c r="D7" s="378" t="s">
        <v>678</v>
      </c>
      <c r="E7" s="166">
        <v>150</v>
      </c>
      <c r="F7" s="364"/>
      <c r="G7" s="320">
        <v>0.08</v>
      </c>
      <c r="H7" s="379">
        <f t="shared" si="0"/>
        <v>0</v>
      </c>
      <c r="I7" s="379">
        <f t="shared" si="1"/>
        <v>0</v>
      </c>
      <c r="J7" s="379">
        <f t="shared" si="2"/>
        <v>0</v>
      </c>
      <c r="K7" s="379">
        <f t="shared" si="3"/>
        <v>0</v>
      </c>
      <c r="L7" s="379">
        <f t="shared" si="4"/>
        <v>0</v>
      </c>
      <c r="M7" s="77"/>
    </row>
    <row r="8" spans="1:13" ht="25.5">
      <c r="A8" s="376">
        <v>4</v>
      </c>
      <c r="B8" s="377" t="s">
        <v>473</v>
      </c>
      <c r="C8" s="363"/>
      <c r="D8" s="378" t="s">
        <v>678</v>
      </c>
      <c r="E8" s="166">
        <v>270</v>
      </c>
      <c r="F8" s="364"/>
      <c r="G8" s="320">
        <v>0.08</v>
      </c>
      <c r="H8" s="379">
        <f t="shared" si="0"/>
        <v>0</v>
      </c>
      <c r="I8" s="379">
        <f t="shared" si="1"/>
        <v>0</v>
      </c>
      <c r="J8" s="379">
        <f t="shared" si="2"/>
        <v>0</v>
      </c>
      <c r="K8" s="379">
        <f t="shared" si="3"/>
        <v>0</v>
      </c>
      <c r="L8" s="379">
        <f t="shared" si="4"/>
        <v>0</v>
      </c>
      <c r="M8" s="77"/>
    </row>
    <row r="9" spans="1:13" ht="25.5">
      <c r="A9" s="376">
        <v>5</v>
      </c>
      <c r="B9" s="380" t="s">
        <v>474</v>
      </c>
      <c r="C9" s="363"/>
      <c r="D9" s="378" t="s">
        <v>678</v>
      </c>
      <c r="E9" s="166">
        <v>100</v>
      </c>
      <c r="F9" s="364"/>
      <c r="G9" s="320">
        <v>0.08</v>
      </c>
      <c r="H9" s="379">
        <f t="shared" si="0"/>
        <v>0</v>
      </c>
      <c r="I9" s="379">
        <f t="shared" si="1"/>
        <v>0</v>
      </c>
      <c r="J9" s="379">
        <f t="shared" si="2"/>
        <v>0</v>
      </c>
      <c r="K9" s="379">
        <f t="shared" si="3"/>
        <v>0</v>
      </c>
      <c r="L9" s="379">
        <f t="shared" si="4"/>
        <v>0</v>
      </c>
      <c r="M9" s="77"/>
    </row>
    <row r="10" spans="1:13" ht="25.5">
      <c r="A10" s="376">
        <v>6</v>
      </c>
      <c r="B10" s="377" t="s">
        <v>475</v>
      </c>
      <c r="C10" s="363"/>
      <c r="D10" s="378" t="s">
        <v>678</v>
      </c>
      <c r="E10" s="166">
        <v>30</v>
      </c>
      <c r="F10" s="364"/>
      <c r="G10" s="320">
        <v>0.08</v>
      </c>
      <c r="H10" s="379">
        <f t="shared" si="0"/>
        <v>0</v>
      </c>
      <c r="I10" s="379">
        <f t="shared" si="1"/>
        <v>0</v>
      </c>
      <c r="J10" s="379">
        <f t="shared" si="2"/>
        <v>0</v>
      </c>
      <c r="K10" s="379">
        <f t="shared" si="3"/>
        <v>0</v>
      </c>
      <c r="L10" s="379">
        <f t="shared" si="4"/>
        <v>0</v>
      </c>
      <c r="M10" s="77"/>
    </row>
    <row r="11" spans="1:13" ht="25.5">
      <c r="A11" s="376">
        <v>7</v>
      </c>
      <c r="B11" s="377" t="s">
        <v>476</v>
      </c>
      <c r="C11" s="363"/>
      <c r="D11" s="378" t="s">
        <v>678</v>
      </c>
      <c r="E11" s="166">
        <v>50</v>
      </c>
      <c r="F11" s="364"/>
      <c r="G11" s="320">
        <v>0.08</v>
      </c>
      <c r="H11" s="379">
        <f t="shared" si="0"/>
        <v>0</v>
      </c>
      <c r="I11" s="379">
        <f t="shared" si="1"/>
        <v>0</v>
      </c>
      <c r="J11" s="379">
        <f t="shared" si="2"/>
        <v>0</v>
      </c>
      <c r="K11" s="379">
        <f t="shared" si="3"/>
        <v>0</v>
      </c>
      <c r="L11" s="379">
        <f t="shared" si="4"/>
        <v>0</v>
      </c>
      <c r="M11" s="77"/>
    </row>
    <row r="12" spans="1:13" ht="25.5">
      <c r="A12" s="376">
        <v>8</v>
      </c>
      <c r="B12" s="377" t="s">
        <v>478</v>
      </c>
      <c r="C12" s="363"/>
      <c r="D12" s="378" t="s">
        <v>678</v>
      </c>
      <c r="E12" s="166">
        <v>15</v>
      </c>
      <c r="F12" s="364"/>
      <c r="G12" s="320">
        <v>0.08</v>
      </c>
      <c r="H12" s="379">
        <f t="shared" si="0"/>
        <v>0</v>
      </c>
      <c r="I12" s="379">
        <f t="shared" si="1"/>
        <v>0</v>
      </c>
      <c r="J12" s="379">
        <f t="shared" si="2"/>
        <v>0</v>
      </c>
      <c r="K12" s="379">
        <f t="shared" si="3"/>
        <v>0</v>
      </c>
      <c r="L12" s="379">
        <f t="shared" si="4"/>
        <v>0</v>
      </c>
      <c r="M12" s="77"/>
    </row>
    <row r="13" spans="1:13" ht="15">
      <c r="A13" s="376">
        <v>9</v>
      </c>
      <c r="B13" s="377" t="s">
        <v>482</v>
      </c>
      <c r="C13" s="363"/>
      <c r="D13" s="378" t="s">
        <v>678</v>
      </c>
      <c r="E13" s="166">
        <v>300</v>
      </c>
      <c r="F13" s="364"/>
      <c r="G13" s="320">
        <v>0.08</v>
      </c>
      <c r="H13" s="379">
        <f t="shared" si="0"/>
        <v>0</v>
      </c>
      <c r="I13" s="379">
        <f t="shared" si="1"/>
        <v>0</v>
      </c>
      <c r="J13" s="379">
        <f t="shared" si="2"/>
        <v>0</v>
      </c>
      <c r="K13" s="379">
        <f t="shared" si="3"/>
        <v>0</v>
      </c>
      <c r="L13" s="379">
        <f t="shared" si="4"/>
        <v>0</v>
      </c>
      <c r="M13" s="77"/>
    </row>
    <row r="14" spans="1:13" ht="25.5">
      <c r="A14" s="376">
        <v>10</v>
      </c>
      <c r="B14" s="377" t="s">
        <v>483</v>
      </c>
      <c r="C14" s="363"/>
      <c r="D14" s="378" t="s">
        <v>678</v>
      </c>
      <c r="E14" s="166">
        <v>40</v>
      </c>
      <c r="F14" s="364"/>
      <c r="G14" s="320">
        <v>0.08</v>
      </c>
      <c r="H14" s="379">
        <f t="shared" si="0"/>
        <v>0</v>
      </c>
      <c r="I14" s="379">
        <f t="shared" si="1"/>
        <v>0</v>
      </c>
      <c r="J14" s="379">
        <f t="shared" si="2"/>
        <v>0</v>
      </c>
      <c r="K14" s="379">
        <f t="shared" si="3"/>
        <v>0</v>
      </c>
      <c r="L14" s="379">
        <f t="shared" si="4"/>
        <v>0</v>
      </c>
      <c r="M14" s="77"/>
    </row>
    <row r="15" spans="1:13" ht="25.5">
      <c r="A15" s="376">
        <v>11</v>
      </c>
      <c r="B15" s="377" t="s">
        <v>484</v>
      </c>
      <c r="C15" s="363"/>
      <c r="D15" s="365" t="s">
        <v>678</v>
      </c>
      <c r="E15" s="366">
        <v>70</v>
      </c>
      <c r="F15" s="364"/>
      <c r="G15" s="320">
        <v>0.08</v>
      </c>
      <c r="H15" s="379">
        <f t="shared" si="0"/>
        <v>0</v>
      </c>
      <c r="I15" s="379">
        <f t="shared" si="1"/>
        <v>0</v>
      </c>
      <c r="J15" s="379">
        <f t="shared" si="2"/>
        <v>0</v>
      </c>
      <c r="K15" s="379">
        <f t="shared" si="3"/>
        <v>0</v>
      </c>
      <c r="L15" s="379">
        <f t="shared" si="4"/>
        <v>0</v>
      </c>
      <c r="M15" s="77"/>
    </row>
    <row r="16" spans="1:13" ht="15">
      <c r="A16" s="376">
        <v>12</v>
      </c>
      <c r="B16" s="377" t="s">
        <v>485</v>
      </c>
      <c r="C16" s="363"/>
      <c r="D16" s="378" t="s">
        <v>678</v>
      </c>
      <c r="E16" s="166">
        <v>45</v>
      </c>
      <c r="F16" s="364"/>
      <c r="G16" s="320">
        <v>0.08</v>
      </c>
      <c r="H16" s="379">
        <f t="shared" si="0"/>
        <v>0</v>
      </c>
      <c r="I16" s="379">
        <f t="shared" si="1"/>
        <v>0</v>
      </c>
      <c r="J16" s="379">
        <f t="shared" si="2"/>
        <v>0</v>
      </c>
      <c r="K16" s="379">
        <f t="shared" si="3"/>
        <v>0</v>
      </c>
      <c r="L16" s="379">
        <f t="shared" si="4"/>
        <v>0</v>
      </c>
      <c r="M16" s="77"/>
    </row>
    <row r="17" spans="1:13" ht="25.5">
      <c r="A17" s="376">
        <v>13</v>
      </c>
      <c r="B17" s="377" t="s">
        <v>486</v>
      </c>
      <c r="C17" s="363"/>
      <c r="D17" s="378" t="s">
        <v>678</v>
      </c>
      <c r="E17" s="166">
        <v>80</v>
      </c>
      <c r="F17" s="364"/>
      <c r="G17" s="320">
        <v>0.08</v>
      </c>
      <c r="H17" s="379">
        <f t="shared" si="0"/>
        <v>0</v>
      </c>
      <c r="I17" s="379">
        <f t="shared" si="1"/>
        <v>0</v>
      </c>
      <c r="J17" s="379">
        <f t="shared" si="2"/>
        <v>0</v>
      </c>
      <c r="K17" s="379">
        <f t="shared" si="3"/>
        <v>0</v>
      </c>
      <c r="L17" s="379">
        <f t="shared" si="4"/>
        <v>0</v>
      </c>
      <c r="M17" s="77"/>
    </row>
    <row r="18" spans="1:13" ht="25.5">
      <c r="A18" s="376">
        <v>14</v>
      </c>
      <c r="B18" s="377" t="s">
        <v>487</v>
      </c>
      <c r="C18" s="363"/>
      <c r="D18" s="378" t="s">
        <v>678</v>
      </c>
      <c r="E18" s="166">
        <v>30</v>
      </c>
      <c r="F18" s="364"/>
      <c r="G18" s="320">
        <v>0.08</v>
      </c>
      <c r="H18" s="379">
        <f t="shared" si="0"/>
        <v>0</v>
      </c>
      <c r="I18" s="379">
        <f t="shared" si="1"/>
        <v>0</v>
      </c>
      <c r="J18" s="379">
        <f t="shared" si="2"/>
        <v>0</v>
      </c>
      <c r="K18" s="379">
        <f t="shared" si="3"/>
        <v>0</v>
      </c>
      <c r="L18" s="379">
        <f t="shared" si="4"/>
        <v>0</v>
      </c>
      <c r="M18" s="77"/>
    </row>
    <row r="19" spans="1:13" ht="25.5">
      <c r="A19" s="376">
        <v>15</v>
      </c>
      <c r="B19" s="377" t="s">
        <v>488</v>
      </c>
      <c r="C19" s="363"/>
      <c r="D19" s="378" t="s">
        <v>678</v>
      </c>
      <c r="E19" s="166">
        <v>50</v>
      </c>
      <c r="F19" s="364"/>
      <c r="G19" s="320">
        <v>0.08</v>
      </c>
      <c r="H19" s="379">
        <f t="shared" si="0"/>
        <v>0</v>
      </c>
      <c r="I19" s="379">
        <f t="shared" si="1"/>
        <v>0</v>
      </c>
      <c r="J19" s="379">
        <f t="shared" si="2"/>
        <v>0</v>
      </c>
      <c r="K19" s="379">
        <f t="shared" si="3"/>
        <v>0</v>
      </c>
      <c r="L19" s="379">
        <f t="shared" si="4"/>
        <v>0</v>
      </c>
      <c r="M19" s="77"/>
    </row>
    <row r="20" spans="1:13" ht="25.5">
      <c r="A20" s="376">
        <v>16</v>
      </c>
      <c r="B20" s="377" t="s">
        <v>489</v>
      </c>
      <c r="C20" s="363"/>
      <c r="D20" s="378" t="s">
        <v>678</v>
      </c>
      <c r="E20" s="166">
        <v>40</v>
      </c>
      <c r="F20" s="364"/>
      <c r="G20" s="320">
        <v>0.08</v>
      </c>
      <c r="H20" s="379">
        <f t="shared" si="0"/>
        <v>0</v>
      </c>
      <c r="I20" s="379">
        <f t="shared" si="1"/>
        <v>0</v>
      </c>
      <c r="J20" s="379">
        <f t="shared" si="2"/>
        <v>0</v>
      </c>
      <c r="K20" s="379">
        <f t="shared" si="3"/>
        <v>0</v>
      </c>
      <c r="L20" s="379">
        <f t="shared" si="4"/>
        <v>0</v>
      </c>
      <c r="M20" s="77"/>
    </row>
    <row r="21" spans="1:13" ht="25.5">
      <c r="A21" s="376">
        <v>17</v>
      </c>
      <c r="B21" s="377" t="s">
        <v>490</v>
      </c>
      <c r="C21" s="363"/>
      <c r="D21" s="378" t="s">
        <v>678</v>
      </c>
      <c r="E21" s="166">
        <v>40</v>
      </c>
      <c r="F21" s="364"/>
      <c r="G21" s="320">
        <v>0.08</v>
      </c>
      <c r="H21" s="379">
        <f t="shared" si="0"/>
        <v>0</v>
      </c>
      <c r="I21" s="379">
        <f t="shared" si="1"/>
        <v>0</v>
      </c>
      <c r="J21" s="379">
        <f t="shared" si="2"/>
        <v>0</v>
      </c>
      <c r="K21" s="379">
        <f t="shared" si="3"/>
        <v>0</v>
      </c>
      <c r="L21" s="379">
        <f t="shared" si="4"/>
        <v>0</v>
      </c>
      <c r="M21" s="77"/>
    </row>
    <row r="22" spans="1:13" ht="15">
      <c r="A22" s="376">
        <v>18</v>
      </c>
      <c r="B22" s="377" t="s">
        <v>491</v>
      </c>
      <c r="C22" s="363"/>
      <c r="D22" s="378" t="s">
        <v>678</v>
      </c>
      <c r="E22" s="166">
        <v>25</v>
      </c>
      <c r="F22" s="364"/>
      <c r="G22" s="320">
        <v>0.08</v>
      </c>
      <c r="H22" s="379">
        <f t="shared" si="0"/>
        <v>0</v>
      </c>
      <c r="I22" s="379">
        <f t="shared" si="1"/>
        <v>0</v>
      </c>
      <c r="J22" s="379">
        <f t="shared" si="2"/>
        <v>0</v>
      </c>
      <c r="K22" s="379">
        <f t="shared" si="3"/>
        <v>0</v>
      </c>
      <c r="L22" s="379">
        <f t="shared" si="4"/>
        <v>0</v>
      </c>
      <c r="M22" s="77"/>
    </row>
    <row r="23" spans="1:13" ht="38.25">
      <c r="A23" s="376">
        <v>19</v>
      </c>
      <c r="B23" s="377" t="s">
        <v>493</v>
      </c>
      <c r="C23" s="363"/>
      <c r="D23" s="378" t="s">
        <v>678</v>
      </c>
      <c r="E23" s="166">
        <v>70</v>
      </c>
      <c r="F23" s="364"/>
      <c r="G23" s="320">
        <v>0.08</v>
      </c>
      <c r="H23" s="379">
        <f t="shared" si="0"/>
        <v>0</v>
      </c>
      <c r="I23" s="379">
        <f t="shared" si="1"/>
        <v>0</v>
      </c>
      <c r="J23" s="379">
        <f t="shared" si="2"/>
        <v>0</v>
      </c>
      <c r="K23" s="379">
        <f t="shared" si="3"/>
        <v>0</v>
      </c>
      <c r="L23" s="379">
        <f t="shared" si="4"/>
        <v>0</v>
      </c>
      <c r="M23" s="77"/>
    </row>
    <row r="24" spans="1:13" ht="25.5">
      <c r="A24" s="376">
        <v>20</v>
      </c>
      <c r="B24" s="377" t="s">
        <v>496</v>
      </c>
      <c r="C24" s="363"/>
      <c r="D24" s="378" t="s">
        <v>678</v>
      </c>
      <c r="E24" s="166">
        <v>80</v>
      </c>
      <c r="F24" s="364"/>
      <c r="G24" s="320">
        <v>0.08</v>
      </c>
      <c r="H24" s="379">
        <f t="shared" si="0"/>
        <v>0</v>
      </c>
      <c r="I24" s="379">
        <f t="shared" si="1"/>
        <v>0</v>
      </c>
      <c r="J24" s="379">
        <f t="shared" si="2"/>
        <v>0</v>
      </c>
      <c r="K24" s="379">
        <f t="shared" si="3"/>
        <v>0</v>
      </c>
      <c r="L24" s="379">
        <f t="shared" si="4"/>
        <v>0</v>
      </c>
      <c r="M24" s="77"/>
    </row>
    <row r="25" spans="1:13" ht="25.5">
      <c r="A25" s="376">
        <v>21</v>
      </c>
      <c r="B25" s="377" t="s">
        <v>497</v>
      </c>
      <c r="C25" s="363"/>
      <c r="D25" s="378" t="s">
        <v>678</v>
      </c>
      <c r="E25" s="166">
        <v>900</v>
      </c>
      <c r="F25" s="364"/>
      <c r="G25" s="320">
        <v>0.08</v>
      </c>
      <c r="H25" s="379">
        <f t="shared" si="0"/>
        <v>0</v>
      </c>
      <c r="I25" s="379">
        <f t="shared" si="1"/>
        <v>0</v>
      </c>
      <c r="J25" s="379">
        <f t="shared" si="2"/>
        <v>0</v>
      </c>
      <c r="K25" s="379">
        <f t="shared" si="3"/>
        <v>0</v>
      </c>
      <c r="L25" s="379">
        <f t="shared" si="4"/>
        <v>0</v>
      </c>
      <c r="M25" s="77"/>
    </row>
    <row r="26" spans="1:13" ht="25.5">
      <c r="A26" s="376">
        <v>22</v>
      </c>
      <c r="B26" s="377" t="s">
        <v>498</v>
      </c>
      <c r="C26" s="363"/>
      <c r="D26" s="378" t="s">
        <v>678</v>
      </c>
      <c r="E26" s="166">
        <v>13</v>
      </c>
      <c r="F26" s="364"/>
      <c r="G26" s="320">
        <v>0.08</v>
      </c>
      <c r="H26" s="379">
        <f t="shared" si="0"/>
        <v>0</v>
      </c>
      <c r="I26" s="379">
        <f t="shared" si="1"/>
        <v>0</v>
      </c>
      <c r="J26" s="379">
        <f t="shared" si="2"/>
        <v>0</v>
      </c>
      <c r="K26" s="379">
        <f t="shared" si="3"/>
        <v>0</v>
      </c>
      <c r="L26" s="379">
        <f t="shared" si="4"/>
        <v>0</v>
      </c>
      <c r="M26" s="77"/>
    </row>
    <row r="27" spans="1:13" ht="15">
      <c r="A27" s="376">
        <v>23</v>
      </c>
      <c r="B27" s="377" t="s">
        <v>499</v>
      </c>
      <c r="C27" s="363"/>
      <c r="D27" s="378" t="s">
        <v>678</v>
      </c>
      <c r="E27" s="166">
        <v>80</v>
      </c>
      <c r="F27" s="364"/>
      <c r="G27" s="320">
        <v>0.08</v>
      </c>
      <c r="H27" s="379">
        <f t="shared" si="0"/>
        <v>0</v>
      </c>
      <c r="I27" s="379">
        <f t="shared" si="1"/>
        <v>0</v>
      </c>
      <c r="J27" s="379">
        <f t="shared" si="2"/>
        <v>0</v>
      </c>
      <c r="K27" s="379">
        <f t="shared" si="3"/>
        <v>0</v>
      </c>
      <c r="L27" s="379">
        <f t="shared" si="4"/>
        <v>0</v>
      </c>
      <c r="M27" s="77"/>
    </row>
    <row r="28" spans="1:13" ht="15">
      <c r="A28" s="376">
        <v>24</v>
      </c>
      <c r="B28" s="377" t="s">
        <v>500</v>
      </c>
      <c r="C28" s="363"/>
      <c r="D28" s="378" t="s">
        <v>678</v>
      </c>
      <c r="E28" s="166">
        <v>50</v>
      </c>
      <c r="F28" s="364"/>
      <c r="G28" s="320">
        <v>0.08</v>
      </c>
      <c r="H28" s="379">
        <f t="shared" si="0"/>
        <v>0</v>
      </c>
      <c r="I28" s="379">
        <f t="shared" si="1"/>
        <v>0</v>
      </c>
      <c r="J28" s="379">
        <f t="shared" si="2"/>
        <v>0</v>
      </c>
      <c r="K28" s="379">
        <f t="shared" si="3"/>
        <v>0</v>
      </c>
      <c r="L28" s="379">
        <f t="shared" si="4"/>
        <v>0</v>
      </c>
      <c r="M28" s="77"/>
    </row>
    <row r="29" spans="1:13" ht="25.5">
      <c r="A29" s="376">
        <v>25</v>
      </c>
      <c r="B29" s="377" t="s">
        <v>501</v>
      </c>
      <c r="C29" s="363"/>
      <c r="D29" s="378" t="s">
        <v>678</v>
      </c>
      <c r="E29" s="166">
        <v>50</v>
      </c>
      <c r="F29" s="364"/>
      <c r="G29" s="320">
        <v>0.08</v>
      </c>
      <c r="H29" s="379">
        <f t="shared" si="0"/>
        <v>0</v>
      </c>
      <c r="I29" s="379">
        <f t="shared" si="1"/>
        <v>0</v>
      </c>
      <c r="J29" s="379">
        <f t="shared" si="2"/>
        <v>0</v>
      </c>
      <c r="K29" s="379">
        <f t="shared" si="3"/>
        <v>0</v>
      </c>
      <c r="L29" s="379">
        <f t="shared" si="4"/>
        <v>0</v>
      </c>
      <c r="M29" s="77"/>
    </row>
    <row r="30" spans="1:13" ht="25.5">
      <c r="A30" s="376">
        <v>26</v>
      </c>
      <c r="B30" s="377" t="s">
        <v>502</v>
      </c>
      <c r="C30" s="363"/>
      <c r="D30" s="378" t="s">
        <v>678</v>
      </c>
      <c r="E30" s="166">
        <v>20</v>
      </c>
      <c r="F30" s="381"/>
      <c r="G30" s="320">
        <v>0.08</v>
      </c>
      <c r="H30" s="379">
        <f t="shared" si="0"/>
        <v>0</v>
      </c>
      <c r="I30" s="379">
        <f t="shared" si="1"/>
        <v>0</v>
      </c>
      <c r="J30" s="379">
        <f t="shared" si="2"/>
        <v>0</v>
      </c>
      <c r="K30" s="379">
        <f t="shared" si="3"/>
        <v>0</v>
      </c>
      <c r="L30" s="379">
        <f t="shared" si="4"/>
        <v>0</v>
      </c>
      <c r="M30" s="77"/>
    </row>
    <row r="31" spans="1:13" ht="25.5">
      <c r="A31" s="376">
        <v>27</v>
      </c>
      <c r="B31" s="377" t="s">
        <v>503</v>
      </c>
      <c r="C31" s="363"/>
      <c r="D31" s="378" t="s">
        <v>678</v>
      </c>
      <c r="E31" s="166">
        <v>20</v>
      </c>
      <c r="F31" s="381"/>
      <c r="G31" s="320">
        <v>0.08</v>
      </c>
      <c r="H31" s="379">
        <f t="shared" si="0"/>
        <v>0</v>
      </c>
      <c r="I31" s="379">
        <f t="shared" si="1"/>
        <v>0</v>
      </c>
      <c r="J31" s="379">
        <f t="shared" si="2"/>
        <v>0</v>
      </c>
      <c r="K31" s="379">
        <f t="shared" si="3"/>
        <v>0</v>
      </c>
      <c r="L31" s="379">
        <f t="shared" si="4"/>
        <v>0</v>
      </c>
      <c r="M31" s="77"/>
    </row>
    <row r="32" spans="1:13" ht="25.5">
      <c r="A32" s="376">
        <v>28</v>
      </c>
      <c r="B32" s="377" t="s">
        <v>504</v>
      </c>
      <c r="C32" s="363"/>
      <c r="D32" s="378" t="s">
        <v>678</v>
      </c>
      <c r="E32" s="166">
        <v>20</v>
      </c>
      <c r="F32" s="364"/>
      <c r="G32" s="320">
        <v>0.08</v>
      </c>
      <c r="H32" s="379">
        <f t="shared" si="0"/>
        <v>0</v>
      </c>
      <c r="I32" s="379">
        <f t="shared" si="1"/>
        <v>0</v>
      </c>
      <c r="J32" s="379">
        <f t="shared" si="2"/>
        <v>0</v>
      </c>
      <c r="K32" s="379">
        <f t="shared" si="3"/>
        <v>0</v>
      </c>
      <c r="L32" s="379">
        <f t="shared" si="4"/>
        <v>0</v>
      </c>
      <c r="M32" s="77"/>
    </row>
    <row r="33" spans="1:13" ht="25.5">
      <c r="A33" s="376">
        <v>29</v>
      </c>
      <c r="B33" s="377" t="s">
        <v>505</v>
      </c>
      <c r="C33" s="363"/>
      <c r="D33" s="378" t="s">
        <v>678</v>
      </c>
      <c r="E33" s="166">
        <v>20</v>
      </c>
      <c r="F33" s="381"/>
      <c r="G33" s="320">
        <v>0.08</v>
      </c>
      <c r="H33" s="379">
        <f t="shared" si="0"/>
        <v>0</v>
      </c>
      <c r="I33" s="379">
        <f t="shared" si="1"/>
        <v>0</v>
      </c>
      <c r="J33" s="379">
        <f t="shared" si="2"/>
        <v>0</v>
      </c>
      <c r="K33" s="379">
        <f t="shared" si="3"/>
        <v>0</v>
      </c>
      <c r="L33" s="379">
        <f t="shared" si="4"/>
        <v>0</v>
      </c>
      <c r="M33" s="77"/>
    </row>
    <row r="34" spans="1:13" ht="25.5">
      <c r="A34" s="376">
        <v>30</v>
      </c>
      <c r="B34" s="377" t="s">
        <v>506</v>
      </c>
      <c r="C34" s="363"/>
      <c r="D34" s="378" t="s">
        <v>678</v>
      </c>
      <c r="E34" s="166">
        <v>20</v>
      </c>
      <c r="F34" s="381"/>
      <c r="G34" s="320">
        <v>0.08</v>
      </c>
      <c r="H34" s="379">
        <f t="shared" si="0"/>
        <v>0</v>
      </c>
      <c r="I34" s="379">
        <f t="shared" si="1"/>
        <v>0</v>
      </c>
      <c r="J34" s="379">
        <f t="shared" si="2"/>
        <v>0</v>
      </c>
      <c r="K34" s="379">
        <f t="shared" si="3"/>
        <v>0</v>
      </c>
      <c r="L34" s="379">
        <f t="shared" si="4"/>
        <v>0</v>
      </c>
      <c r="M34" s="77"/>
    </row>
    <row r="35" spans="1:13" ht="25.5">
      <c r="A35" s="376">
        <v>31</v>
      </c>
      <c r="B35" s="377" t="s">
        <v>508</v>
      </c>
      <c r="C35" s="363"/>
      <c r="D35" s="378" t="s">
        <v>678</v>
      </c>
      <c r="E35" s="166">
        <v>20</v>
      </c>
      <c r="F35" s="364"/>
      <c r="G35" s="320">
        <v>0.08</v>
      </c>
      <c r="H35" s="379">
        <f t="shared" si="0"/>
        <v>0</v>
      </c>
      <c r="I35" s="379">
        <f t="shared" si="1"/>
        <v>0</v>
      </c>
      <c r="J35" s="379">
        <f t="shared" si="2"/>
        <v>0</v>
      </c>
      <c r="K35" s="379">
        <f t="shared" si="3"/>
        <v>0</v>
      </c>
      <c r="L35" s="379">
        <f t="shared" si="4"/>
        <v>0</v>
      </c>
      <c r="M35" s="77"/>
    </row>
    <row r="36" spans="1:13" ht="25.5">
      <c r="A36" s="376">
        <v>32</v>
      </c>
      <c r="B36" s="377" t="s">
        <v>509</v>
      </c>
      <c r="C36" s="363"/>
      <c r="D36" s="378" t="s">
        <v>678</v>
      </c>
      <c r="E36" s="166">
        <v>20</v>
      </c>
      <c r="F36" s="364"/>
      <c r="G36" s="320">
        <v>0.08</v>
      </c>
      <c r="H36" s="379">
        <f t="shared" si="0"/>
        <v>0</v>
      </c>
      <c r="I36" s="379">
        <f t="shared" si="1"/>
        <v>0</v>
      </c>
      <c r="J36" s="379">
        <f t="shared" si="2"/>
        <v>0</v>
      </c>
      <c r="K36" s="379">
        <f t="shared" si="3"/>
        <v>0</v>
      </c>
      <c r="L36" s="379">
        <f t="shared" si="4"/>
        <v>0</v>
      </c>
      <c r="M36" s="77"/>
    </row>
    <row r="37" spans="1:13" ht="15">
      <c r="A37" s="376">
        <v>33</v>
      </c>
      <c r="B37" s="377" t="s">
        <v>511</v>
      </c>
      <c r="C37" s="363"/>
      <c r="D37" s="378" t="s">
        <v>678</v>
      </c>
      <c r="E37" s="166">
        <v>50</v>
      </c>
      <c r="F37" s="364"/>
      <c r="G37" s="320">
        <v>0.08</v>
      </c>
      <c r="H37" s="379">
        <f t="shared" si="0"/>
        <v>0</v>
      </c>
      <c r="I37" s="379">
        <f t="shared" si="1"/>
        <v>0</v>
      </c>
      <c r="J37" s="379">
        <f t="shared" si="2"/>
        <v>0</v>
      </c>
      <c r="K37" s="379">
        <f t="shared" si="3"/>
        <v>0</v>
      </c>
      <c r="L37" s="379">
        <f t="shared" si="4"/>
        <v>0</v>
      </c>
      <c r="M37" s="77"/>
    </row>
    <row r="38" spans="1:13" ht="25.5">
      <c r="A38" s="376">
        <v>34</v>
      </c>
      <c r="B38" s="377" t="s">
        <v>512</v>
      </c>
      <c r="C38" s="363"/>
      <c r="D38" s="378" t="s">
        <v>678</v>
      </c>
      <c r="E38" s="166">
        <v>20</v>
      </c>
      <c r="F38" s="364"/>
      <c r="G38" s="320">
        <v>0.08</v>
      </c>
      <c r="H38" s="379">
        <f t="shared" si="0"/>
        <v>0</v>
      </c>
      <c r="I38" s="379">
        <f t="shared" si="1"/>
        <v>0</v>
      </c>
      <c r="J38" s="379">
        <f t="shared" si="2"/>
        <v>0</v>
      </c>
      <c r="K38" s="379">
        <f t="shared" si="3"/>
        <v>0</v>
      </c>
      <c r="L38" s="379">
        <f t="shared" si="4"/>
        <v>0</v>
      </c>
      <c r="M38" s="77"/>
    </row>
    <row r="39" spans="1:13" ht="15">
      <c r="A39" s="376">
        <v>35</v>
      </c>
      <c r="B39" s="377" t="s">
        <v>515</v>
      </c>
      <c r="C39" s="363"/>
      <c r="D39" s="378" t="s">
        <v>678</v>
      </c>
      <c r="E39" s="166">
        <v>10</v>
      </c>
      <c r="F39" s="364"/>
      <c r="G39" s="320">
        <v>0.08</v>
      </c>
      <c r="H39" s="379">
        <f t="shared" si="0"/>
        <v>0</v>
      </c>
      <c r="I39" s="379">
        <f t="shared" si="1"/>
        <v>0</v>
      </c>
      <c r="J39" s="379">
        <f t="shared" si="2"/>
        <v>0</v>
      </c>
      <c r="K39" s="379">
        <f t="shared" si="3"/>
        <v>0</v>
      </c>
      <c r="L39" s="379">
        <f t="shared" si="4"/>
        <v>0</v>
      </c>
      <c r="M39" s="77"/>
    </row>
    <row r="40" spans="1:13" ht="25.5">
      <c r="A40" s="376">
        <v>36</v>
      </c>
      <c r="B40" s="377" t="s">
        <v>518</v>
      </c>
      <c r="C40" s="378"/>
      <c r="D40" s="378" t="s">
        <v>678</v>
      </c>
      <c r="E40" s="166">
        <v>150</v>
      </c>
      <c r="F40" s="364"/>
      <c r="G40" s="320">
        <v>0.08</v>
      </c>
      <c r="H40" s="379">
        <f t="shared" si="0"/>
        <v>0</v>
      </c>
      <c r="I40" s="379">
        <f t="shared" si="1"/>
        <v>0</v>
      </c>
      <c r="J40" s="379">
        <f t="shared" si="2"/>
        <v>0</v>
      </c>
      <c r="K40" s="379">
        <f t="shared" si="3"/>
        <v>0</v>
      </c>
      <c r="L40" s="379">
        <f t="shared" si="4"/>
        <v>0</v>
      </c>
      <c r="M40" s="77"/>
    </row>
    <row r="41" spans="1:13" ht="15">
      <c r="A41" s="382"/>
      <c r="B41" s="383"/>
      <c r="C41" s="372"/>
      <c r="D41" s="383"/>
      <c r="E41" s="205"/>
      <c r="F41" s="384"/>
      <c r="G41" s="384"/>
      <c r="H41" s="589" t="s">
        <v>690</v>
      </c>
      <c r="I41" s="590"/>
      <c r="J41" s="590"/>
      <c r="K41" s="592"/>
      <c r="L41" s="385">
        <f>SUM(J5:J40)</f>
        <v>0</v>
      </c>
      <c r="M41" s="77"/>
    </row>
    <row r="42" spans="1:13" ht="15">
      <c r="A42" s="382"/>
      <c r="B42" s="383"/>
      <c r="C42" s="386"/>
      <c r="D42" s="383"/>
      <c r="E42" s="205"/>
      <c r="F42" s="384"/>
      <c r="G42" s="384"/>
      <c r="H42" s="589" t="s">
        <v>691</v>
      </c>
      <c r="I42" s="590"/>
      <c r="J42" s="590"/>
      <c r="K42" s="592"/>
      <c r="L42" s="387">
        <f>SUM(K5:K40)</f>
        <v>0</v>
      </c>
      <c r="M42" s="77"/>
    </row>
    <row r="43" spans="1:13" ht="30" customHeight="1">
      <c r="A43" s="382"/>
      <c r="B43" s="388"/>
      <c r="C43" s="386"/>
      <c r="D43" s="383"/>
      <c r="E43" s="205"/>
      <c r="F43" s="384"/>
      <c r="G43" s="384"/>
      <c r="H43" s="589" t="s">
        <v>160</v>
      </c>
      <c r="I43" s="590"/>
      <c r="J43" s="590"/>
      <c r="K43" s="591"/>
      <c r="L43" s="136">
        <f>L41+L42</f>
        <v>0</v>
      </c>
      <c r="M43" s="74"/>
    </row>
  </sheetData>
  <sheetProtection/>
  <mergeCells count="3">
    <mergeCell ref="H43:K43"/>
    <mergeCell ref="H41:K41"/>
    <mergeCell ref="H42:K42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I20" sqref="I20"/>
    </sheetView>
  </sheetViews>
  <sheetFormatPr defaultColWidth="9.140625" defaultRowHeight="15"/>
  <cols>
    <col min="1" max="1" width="3.8515625" style="0" customWidth="1"/>
    <col min="2" max="2" width="28.7109375" style="0" customWidth="1"/>
    <col min="3" max="3" width="17.7109375" style="0" customWidth="1"/>
    <col min="4" max="4" width="8.421875" style="0" customWidth="1"/>
    <col min="5" max="5" width="6.140625" style="0" customWidth="1"/>
    <col min="6" max="6" width="10.8515625" style="0" customWidth="1"/>
    <col min="7" max="7" width="5.8515625" style="0" customWidth="1"/>
    <col min="8" max="8" width="8.140625" style="0" customWidth="1"/>
    <col min="9" max="9" width="10.7109375" style="0" customWidth="1"/>
    <col min="10" max="10" width="11.421875" style="0" customWidth="1"/>
    <col min="11" max="11" width="9.00390625" style="0" customWidth="1"/>
    <col min="12" max="12" width="12.421875" style="0" customWidth="1"/>
  </cols>
  <sheetData>
    <row r="1" spans="2:14" ht="15">
      <c r="B1" t="s">
        <v>112</v>
      </c>
      <c r="K1" t="s">
        <v>663</v>
      </c>
      <c r="M1" s="75"/>
      <c r="N1" s="75"/>
    </row>
    <row r="3" spans="1:12" ht="15">
      <c r="A3" s="19" t="s">
        <v>161</v>
      </c>
      <c r="B3" s="7"/>
      <c r="C3" s="11"/>
      <c r="D3" s="41"/>
      <c r="E3" s="16"/>
      <c r="F3" s="17"/>
      <c r="G3" s="17"/>
      <c r="H3" s="17"/>
      <c r="I3" s="24"/>
      <c r="J3" s="24"/>
      <c r="K3" s="25"/>
      <c r="L3" s="25"/>
    </row>
    <row r="4" spans="1:12" ht="36">
      <c r="A4" s="2" t="s">
        <v>665</v>
      </c>
      <c r="B4" s="2" t="s">
        <v>666</v>
      </c>
      <c r="C4" s="8" t="s">
        <v>667</v>
      </c>
      <c r="D4" s="2" t="s">
        <v>668</v>
      </c>
      <c r="E4" s="9" t="s">
        <v>669</v>
      </c>
      <c r="F4" s="13" t="s">
        <v>670</v>
      </c>
      <c r="G4" s="2" t="s">
        <v>671</v>
      </c>
      <c r="H4" s="2" t="s">
        <v>672</v>
      </c>
      <c r="I4" s="2" t="s">
        <v>673</v>
      </c>
      <c r="J4" s="2" t="s">
        <v>674</v>
      </c>
      <c r="K4" s="8" t="s">
        <v>675</v>
      </c>
      <c r="L4" s="2" t="s">
        <v>676</v>
      </c>
    </row>
    <row r="5" spans="1:12" ht="36.75">
      <c r="A5" s="42">
        <v>1</v>
      </c>
      <c r="B5" s="37" t="s">
        <v>216</v>
      </c>
      <c r="C5" s="50"/>
      <c r="D5" s="50" t="s">
        <v>678</v>
      </c>
      <c r="E5" s="50">
        <v>140</v>
      </c>
      <c r="F5" s="51"/>
      <c r="G5" s="14">
        <v>0.08</v>
      </c>
      <c r="H5" s="84">
        <f>F5*G5</f>
        <v>0</v>
      </c>
      <c r="I5" s="84">
        <f>F5+H5</f>
        <v>0</v>
      </c>
      <c r="J5" s="84">
        <f>E5*F5</f>
        <v>0</v>
      </c>
      <c r="K5" s="84">
        <f>J5*G5</f>
        <v>0</v>
      </c>
      <c r="L5" s="84">
        <f>J5+K5</f>
        <v>0</v>
      </c>
    </row>
    <row r="6" spans="1:12" ht="15">
      <c r="A6" s="25"/>
      <c r="B6" s="25"/>
      <c r="C6" s="25"/>
      <c r="D6" s="6"/>
      <c r="E6" s="11"/>
      <c r="F6" s="18"/>
      <c r="G6" s="18"/>
      <c r="H6" s="593" t="s">
        <v>690</v>
      </c>
      <c r="I6" s="594"/>
      <c r="J6" s="594"/>
      <c r="K6" s="595"/>
      <c r="L6" s="92">
        <f>J5</f>
        <v>0</v>
      </c>
    </row>
    <row r="7" spans="1:12" ht="15">
      <c r="A7" s="6"/>
      <c r="B7" s="7"/>
      <c r="C7" s="11"/>
      <c r="D7" s="6"/>
      <c r="E7" s="11"/>
      <c r="F7" s="18"/>
      <c r="G7" s="18"/>
      <c r="H7" s="593" t="s">
        <v>691</v>
      </c>
      <c r="I7" s="594"/>
      <c r="J7" s="594"/>
      <c r="K7" s="595"/>
      <c r="L7" s="93">
        <f>K5</f>
        <v>0</v>
      </c>
    </row>
    <row r="8" spans="1:12" ht="24" customHeight="1">
      <c r="A8" s="6"/>
      <c r="B8" s="7"/>
      <c r="C8" s="11"/>
      <c r="D8" s="6"/>
      <c r="E8" s="11"/>
      <c r="F8" s="18"/>
      <c r="G8" s="18"/>
      <c r="H8" s="593" t="s">
        <v>770</v>
      </c>
      <c r="I8" s="594"/>
      <c r="J8" s="594"/>
      <c r="K8" s="596"/>
      <c r="L8" s="94">
        <f>SUM(L6:L7)</f>
        <v>0</v>
      </c>
    </row>
  </sheetData>
  <sheetProtection/>
  <mergeCells count="3">
    <mergeCell ref="H6:K6"/>
    <mergeCell ref="H7:K7"/>
    <mergeCell ref="H8:K8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0">
      <selection activeCell="E21" sqref="E21"/>
    </sheetView>
  </sheetViews>
  <sheetFormatPr defaultColWidth="9.140625" defaultRowHeight="15"/>
  <cols>
    <col min="1" max="1" width="3.8515625" style="69" customWidth="1"/>
    <col min="2" max="2" width="28.7109375" style="69" customWidth="1"/>
    <col min="3" max="3" width="17.7109375" style="69" customWidth="1"/>
    <col min="4" max="4" width="8.421875" style="69" customWidth="1"/>
    <col min="5" max="5" width="6.140625" style="69" customWidth="1"/>
    <col min="6" max="6" width="10.8515625" style="69" customWidth="1"/>
    <col min="7" max="7" width="5.8515625" style="69" customWidth="1"/>
    <col min="8" max="8" width="8.140625" style="69" customWidth="1"/>
    <col min="9" max="9" width="10.7109375" style="69" customWidth="1"/>
    <col min="10" max="10" width="11.421875" style="69" customWidth="1"/>
    <col min="11" max="11" width="9.00390625" style="69" customWidth="1"/>
    <col min="12" max="12" width="12.421875" style="69" customWidth="1"/>
    <col min="13" max="14" width="9.140625" style="138" customWidth="1"/>
    <col min="15" max="16384" width="9.140625" style="69" customWidth="1"/>
  </cols>
  <sheetData>
    <row r="1" spans="2:11" ht="15">
      <c r="B1" s="69" t="s">
        <v>112</v>
      </c>
      <c r="K1" s="69" t="s">
        <v>663</v>
      </c>
    </row>
    <row r="3" spans="1:12" ht="15">
      <c r="A3" s="392" t="s">
        <v>165</v>
      </c>
      <c r="B3" s="383"/>
      <c r="C3" s="393"/>
      <c r="D3" s="393"/>
      <c r="E3" s="393"/>
      <c r="F3" s="393"/>
      <c r="G3" s="393"/>
      <c r="H3" s="393"/>
      <c r="I3" s="393"/>
      <c r="J3" s="393"/>
      <c r="K3" s="393"/>
      <c r="L3" s="393"/>
    </row>
    <row r="4" spans="1:12" ht="38.25">
      <c r="A4" s="373" t="s">
        <v>665</v>
      </c>
      <c r="B4" s="374" t="s">
        <v>666</v>
      </c>
      <c r="C4" s="375" t="s">
        <v>667</v>
      </c>
      <c r="D4" s="374" t="s">
        <v>668</v>
      </c>
      <c r="E4" s="185" t="s">
        <v>669</v>
      </c>
      <c r="F4" s="364" t="s">
        <v>670</v>
      </c>
      <c r="G4" s="374" t="s">
        <v>671</v>
      </c>
      <c r="H4" s="374" t="s">
        <v>672</v>
      </c>
      <c r="I4" s="374" t="s">
        <v>673</v>
      </c>
      <c r="J4" s="374" t="s">
        <v>674</v>
      </c>
      <c r="K4" s="375" t="s">
        <v>675</v>
      </c>
      <c r="L4" s="374" t="s">
        <v>676</v>
      </c>
    </row>
    <row r="5" spans="1:18" ht="25.5">
      <c r="A5" s="394">
        <v>1</v>
      </c>
      <c r="B5" s="395" t="s">
        <v>559</v>
      </c>
      <c r="C5" s="396"/>
      <c r="D5" s="378" t="s">
        <v>678</v>
      </c>
      <c r="E5" s="397">
        <v>100</v>
      </c>
      <c r="F5" s="390"/>
      <c r="G5" s="320">
        <v>0.08</v>
      </c>
      <c r="H5" s="379">
        <f aca="true" t="shared" si="0" ref="H5:H19">F5*G5</f>
        <v>0</v>
      </c>
      <c r="I5" s="379">
        <f aca="true" t="shared" si="1" ref="I5:I19">F5+H5</f>
        <v>0</v>
      </c>
      <c r="J5" s="379">
        <f aca="true" t="shared" si="2" ref="J5:J19">F5*E5</f>
        <v>0</v>
      </c>
      <c r="K5" s="398">
        <f aca="true" t="shared" si="3" ref="K5:K19">J5*G5</f>
        <v>0</v>
      </c>
      <c r="L5" s="379">
        <f aca="true" t="shared" si="4" ref="L5:L19">J5+K5</f>
        <v>0</v>
      </c>
      <c r="O5" s="138"/>
      <c r="Q5" s="138"/>
      <c r="R5" s="138"/>
    </row>
    <row r="6" spans="1:18" ht="15">
      <c r="A6" s="394">
        <v>2</v>
      </c>
      <c r="B6" s="395" t="s">
        <v>560</v>
      </c>
      <c r="C6" s="396"/>
      <c r="D6" s="378" t="s">
        <v>678</v>
      </c>
      <c r="E6" s="397">
        <v>15</v>
      </c>
      <c r="F6" s="390"/>
      <c r="G6" s="320">
        <v>0.08</v>
      </c>
      <c r="H6" s="379">
        <f t="shared" si="0"/>
        <v>0</v>
      </c>
      <c r="I6" s="379">
        <f t="shared" si="1"/>
        <v>0</v>
      </c>
      <c r="J6" s="379">
        <f t="shared" si="2"/>
        <v>0</v>
      </c>
      <c r="K6" s="398">
        <f t="shared" si="3"/>
        <v>0</v>
      </c>
      <c r="L6" s="379">
        <f t="shared" si="4"/>
        <v>0</v>
      </c>
      <c r="O6" s="138"/>
      <c r="Q6" s="138"/>
      <c r="R6" s="138"/>
    </row>
    <row r="7" spans="1:18" ht="15">
      <c r="A7" s="394">
        <v>3</v>
      </c>
      <c r="B7" s="395" t="s">
        <v>561</v>
      </c>
      <c r="C7" s="396"/>
      <c r="D7" s="378" t="s">
        <v>678</v>
      </c>
      <c r="E7" s="397">
        <v>15</v>
      </c>
      <c r="F7" s="390"/>
      <c r="G7" s="320">
        <v>0.08</v>
      </c>
      <c r="H7" s="379">
        <f t="shared" si="0"/>
        <v>0</v>
      </c>
      <c r="I7" s="379">
        <f t="shared" si="1"/>
        <v>0</v>
      </c>
      <c r="J7" s="379">
        <f t="shared" si="2"/>
        <v>0</v>
      </c>
      <c r="K7" s="398">
        <f t="shared" si="3"/>
        <v>0</v>
      </c>
      <c r="L7" s="379">
        <f t="shared" si="4"/>
        <v>0</v>
      </c>
      <c r="O7" s="138"/>
      <c r="Q7" s="138"/>
      <c r="R7" s="138"/>
    </row>
    <row r="8" spans="1:18" ht="38.25">
      <c r="A8" s="394">
        <v>4</v>
      </c>
      <c r="B8" s="395" t="s">
        <v>162</v>
      </c>
      <c r="C8" s="396"/>
      <c r="D8" s="378" t="s">
        <v>678</v>
      </c>
      <c r="E8" s="397">
        <v>30</v>
      </c>
      <c r="F8" s="390"/>
      <c r="G8" s="320">
        <v>0.08</v>
      </c>
      <c r="H8" s="379">
        <f t="shared" si="0"/>
        <v>0</v>
      </c>
      <c r="I8" s="379">
        <f t="shared" si="1"/>
        <v>0</v>
      </c>
      <c r="J8" s="379">
        <f t="shared" si="2"/>
        <v>0</v>
      </c>
      <c r="K8" s="398">
        <f t="shared" si="3"/>
        <v>0</v>
      </c>
      <c r="L8" s="379">
        <f t="shared" si="4"/>
        <v>0</v>
      </c>
      <c r="O8" s="138"/>
      <c r="Q8" s="138"/>
      <c r="R8" s="138"/>
    </row>
    <row r="9" spans="1:18" ht="15">
      <c r="A9" s="394">
        <v>5</v>
      </c>
      <c r="B9" s="395" t="s">
        <v>568</v>
      </c>
      <c r="C9" s="396"/>
      <c r="D9" s="378" t="s">
        <v>678</v>
      </c>
      <c r="E9" s="397">
        <v>40</v>
      </c>
      <c r="F9" s="390"/>
      <c r="G9" s="320">
        <v>0.08</v>
      </c>
      <c r="H9" s="379">
        <f t="shared" si="0"/>
        <v>0</v>
      </c>
      <c r="I9" s="379">
        <f t="shared" si="1"/>
        <v>0</v>
      </c>
      <c r="J9" s="379">
        <f t="shared" si="2"/>
        <v>0</v>
      </c>
      <c r="K9" s="398">
        <f t="shared" si="3"/>
        <v>0</v>
      </c>
      <c r="L9" s="379">
        <f t="shared" si="4"/>
        <v>0</v>
      </c>
      <c r="O9" s="138"/>
      <c r="Q9" s="138"/>
      <c r="R9" s="138"/>
    </row>
    <row r="10" spans="1:18" ht="15">
      <c r="A10" s="394">
        <v>6</v>
      </c>
      <c r="B10" s="395" t="s">
        <v>571</v>
      </c>
      <c r="C10" s="396"/>
      <c r="D10" s="378" t="s">
        <v>678</v>
      </c>
      <c r="E10" s="397">
        <v>10</v>
      </c>
      <c r="F10" s="390"/>
      <c r="G10" s="320">
        <v>0.08</v>
      </c>
      <c r="H10" s="379">
        <f t="shared" si="0"/>
        <v>0</v>
      </c>
      <c r="I10" s="379">
        <f t="shared" si="1"/>
        <v>0</v>
      </c>
      <c r="J10" s="379">
        <f t="shared" si="2"/>
        <v>0</v>
      </c>
      <c r="K10" s="398">
        <f t="shared" si="3"/>
        <v>0</v>
      </c>
      <c r="L10" s="379">
        <f t="shared" si="4"/>
        <v>0</v>
      </c>
      <c r="O10" s="138"/>
      <c r="Q10" s="138"/>
      <c r="R10" s="138"/>
    </row>
    <row r="11" spans="1:18" ht="25.5">
      <c r="A11" s="394">
        <v>7</v>
      </c>
      <c r="B11" s="395" t="s">
        <v>577</v>
      </c>
      <c r="C11" s="396"/>
      <c r="D11" s="378" t="s">
        <v>678</v>
      </c>
      <c r="E11" s="397">
        <v>250</v>
      </c>
      <c r="F11" s="390"/>
      <c r="G11" s="320">
        <v>0.08</v>
      </c>
      <c r="H11" s="379">
        <f t="shared" si="0"/>
        <v>0</v>
      </c>
      <c r="I11" s="379">
        <f t="shared" si="1"/>
        <v>0</v>
      </c>
      <c r="J11" s="379">
        <f t="shared" si="2"/>
        <v>0</v>
      </c>
      <c r="K11" s="398">
        <f t="shared" si="3"/>
        <v>0</v>
      </c>
      <c r="L11" s="379">
        <f t="shared" si="4"/>
        <v>0</v>
      </c>
      <c r="O11" s="138"/>
      <c r="Q11" s="138"/>
      <c r="R11" s="138"/>
    </row>
    <row r="12" spans="1:18" ht="25.5">
      <c r="A12" s="394">
        <v>8</v>
      </c>
      <c r="B12" s="395" t="s">
        <v>579</v>
      </c>
      <c r="C12" s="396"/>
      <c r="D12" s="378" t="s">
        <v>678</v>
      </c>
      <c r="E12" s="397">
        <v>30</v>
      </c>
      <c r="F12" s="390"/>
      <c r="G12" s="320">
        <v>0.08</v>
      </c>
      <c r="H12" s="379">
        <f t="shared" si="0"/>
        <v>0</v>
      </c>
      <c r="I12" s="379">
        <f t="shared" si="1"/>
        <v>0</v>
      </c>
      <c r="J12" s="379">
        <f t="shared" si="2"/>
        <v>0</v>
      </c>
      <c r="K12" s="398">
        <f t="shared" si="3"/>
        <v>0</v>
      </c>
      <c r="L12" s="379">
        <f t="shared" si="4"/>
        <v>0</v>
      </c>
      <c r="O12" s="138"/>
      <c r="Q12" s="138"/>
      <c r="R12" s="138"/>
    </row>
    <row r="13" spans="1:18" ht="25.5">
      <c r="A13" s="394">
        <v>9</v>
      </c>
      <c r="B13" s="395" t="s">
        <v>580</v>
      </c>
      <c r="C13" s="396"/>
      <c r="D13" s="378" t="s">
        <v>678</v>
      </c>
      <c r="E13" s="397">
        <v>500</v>
      </c>
      <c r="F13" s="390"/>
      <c r="G13" s="320">
        <v>0.08</v>
      </c>
      <c r="H13" s="379">
        <f t="shared" si="0"/>
        <v>0</v>
      </c>
      <c r="I13" s="379">
        <f t="shared" si="1"/>
        <v>0</v>
      </c>
      <c r="J13" s="379">
        <f t="shared" si="2"/>
        <v>0</v>
      </c>
      <c r="K13" s="398">
        <f t="shared" si="3"/>
        <v>0</v>
      </c>
      <c r="L13" s="379">
        <f t="shared" si="4"/>
        <v>0</v>
      </c>
      <c r="O13" s="138"/>
      <c r="Q13" s="138"/>
      <c r="R13" s="138"/>
    </row>
    <row r="14" spans="1:18" ht="25.5">
      <c r="A14" s="394">
        <v>10</v>
      </c>
      <c r="B14" s="395" t="s">
        <v>582</v>
      </c>
      <c r="C14" s="396"/>
      <c r="D14" s="378" t="s">
        <v>678</v>
      </c>
      <c r="E14" s="397">
        <v>50</v>
      </c>
      <c r="F14" s="390"/>
      <c r="G14" s="320">
        <v>0.08</v>
      </c>
      <c r="H14" s="379">
        <f t="shared" si="0"/>
        <v>0</v>
      </c>
      <c r="I14" s="379">
        <f t="shared" si="1"/>
        <v>0</v>
      </c>
      <c r="J14" s="379">
        <f t="shared" si="2"/>
        <v>0</v>
      </c>
      <c r="K14" s="398">
        <f t="shared" si="3"/>
        <v>0</v>
      </c>
      <c r="L14" s="379">
        <f t="shared" si="4"/>
        <v>0</v>
      </c>
      <c r="O14" s="138"/>
      <c r="Q14" s="138"/>
      <c r="R14" s="138"/>
    </row>
    <row r="15" spans="1:18" ht="25.5">
      <c r="A15" s="394">
        <v>11</v>
      </c>
      <c r="B15" s="395" t="s">
        <v>596</v>
      </c>
      <c r="C15" s="396"/>
      <c r="D15" s="378" t="s">
        <v>678</v>
      </c>
      <c r="E15" s="397">
        <v>50</v>
      </c>
      <c r="F15" s="390"/>
      <c r="G15" s="320">
        <v>0.08</v>
      </c>
      <c r="H15" s="379">
        <f t="shared" si="0"/>
        <v>0</v>
      </c>
      <c r="I15" s="379">
        <f t="shared" si="1"/>
        <v>0</v>
      </c>
      <c r="J15" s="379">
        <f t="shared" si="2"/>
        <v>0</v>
      </c>
      <c r="K15" s="398">
        <f t="shared" si="3"/>
        <v>0</v>
      </c>
      <c r="L15" s="379">
        <f t="shared" si="4"/>
        <v>0</v>
      </c>
      <c r="O15" s="138"/>
      <c r="Q15" s="138"/>
      <c r="R15" s="138"/>
    </row>
    <row r="16" spans="1:18" ht="25.5">
      <c r="A16" s="394">
        <v>12</v>
      </c>
      <c r="B16" s="395" t="s">
        <v>597</v>
      </c>
      <c r="C16" s="396"/>
      <c r="D16" s="378" t="s">
        <v>678</v>
      </c>
      <c r="E16" s="397">
        <v>250</v>
      </c>
      <c r="F16" s="390"/>
      <c r="G16" s="320">
        <v>0.08</v>
      </c>
      <c r="H16" s="379">
        <f t="shared" si="0"/>
        <v>0</v>
      </c>
      <c r="I16" s="379">
        <f t="shared" si="1"/>
        <v>0</v>
      </c>
      <c r="J16" s="379">
        <f t="shared" si="2"/>
        <v>0</v>
      </c>
      <c r="K16" s="398">
        <f t="shared" si="3"/>
        <v>0</v>
      </c>
      <c r="L16" s="379">
        <f t="shared" si="4"/>
        <v>0</v>
      </c>
      <c r="O16" s="138"/>
      <c r="Q16" s="138"/>
      <c r="R16" s="138"/>
    </row>
    <row r="17" spans="1:18" ht="25.5">
      <c r="A17" s="394">
        <v>13</v>
      </c>
      <c r="B17" s="395" t="s">
        <v>602</v>
      </c>
      <c r="C17" s="396"/>
      <c r="D17" s="378" t="s">
        <v>678</v>
      </c>
      <c r="E17" s="397">
        <v>50</v>
      </c>
      <c r="F17" s="390"/>
      <c r="G17" s="320">
        <v>0.08</v>
      </c>
      <c r="H17" s="379">
        <f t="shared" si="0"/>
        <v>0</v>
      </c>
      <c r="I17" s="379">
        <f t="shared" si="1"/>
        <v>0</v>
      </c>
      <c r="J17" s="379">
        <f t="shared" si="2"/>
        <v>0</v>
      </c>
      <c r="K17" s="398">
        <f t="shared" si="3"/>
        <v>0</v>
      </c>
      <c r="L17" s="379">
        <f t="shared" si="4"/>
        <v>0</v>
      </c>
      <c r="O17" s="138"/>
      <c r="Q17" s="138"/>
      <c r="R17" s="138"/>
    </row>
    <row r="18" spans="1:18" ht="15">
      <c r="A18" s="394">
        <v>14</v>
      </c>
      <c r="B18" s="395" t="s">
        <v>605</v>
      </c>
      <c r="C18" s="396"/>
      <c r="D18" s="378" t="s">
        <v>678</v>
      </c>
      <c r="E18" s="397">
        <v>10</v>
      </c>
      <c r="F18" s="390"/>
      <c r="G18" s="320">
        <v>0.08</v>
      </c>
      <c r="H18" s="379">
        <f t="shared" si="0"/>
        <v>0</v>
      </c>
      <c r="I18" s="379">
        <f t="shared" si="1"/>
        <v>0</v>
      </c>
      <c r="J18" s="379">
        <f t="shared" si="2"/>
        <v>0</v>
      </c>
      <c r="K18" s="398">
        <f t="shared" si="3"/>
        <v>0</v>
      </c>
      <c r="L18" s="379">
        <f t="shared" si="4"/>
        <v>0</v>
      </c>
      <c r="O18" s="138"/>
      <c r="Q18" s="138"/>
      <c r="R18" s="138"/>
    </row>
    <row r="19" spans="1:18" ht="38.25">
      <c r="A19" s="394">
        <v>15</v>
      </c>
      <c r="B19" s="395" t="s">
        <v>609</v>
      </c>
      <c r="C19" s="396"/>
      <c r="D19" s="378" t="s">
        <v>678</v>
      </c>
      <c r="E19" s="397">
        <v>75</v>
      </c>
      <c r="F19" s="390"/>
      <c r="G19" s="320">
        <v>0.08</v>
      </c>
      <c r="H19" s="379">
        <f t="shared" si="0"/>
        <v>0</v>
      </c>
      <c r="I19" s="379">
        <f t="shared" si="1"/>
        <v>0</v>
      </c>
      <c r="J19" s="379">
        <f t="shared" si="2"/>
        <v>0</v>
      </c>
      <c r="K19" s="398">
        <f t="shared" si="3"/>
        <v>0</v>
      </c>
      <c r="L19" s="379">
        <f t="shared" si="4"/>
        <v>0</v>
      </c>
      <c r="O19" s="138"/>
      <c r="Q19" s="138"/>
      <c r="R19" s="138"/>
    </row>
    <row r="20" spans="1:18" ht="25.5">
      <c r="A20" s="394">
        <v>16</v>
      </c>
      <c r="B20" s="395" t="s">
        <v>610</v>
      </c>
      <c r="C20" s="396"/>
      <c r="D20" s="378" t="s">
        <v>678</v>
      </c>
      <c r="E20" s="397">
        <v>75</v>
      </c>
      <c r="F20" s="390"/>
      <c r="G20" s="320">
        <v>0.08</v>
      </c>
      <c r="H20" s="379">
        <f>F20*G20</f>
        <v>0</v>
      </c>
      <c r="I20" s="379">
        <f>F20+H20</f>
        <v>0</v>
      </c>
      <c r="J20" s="379">
        <f>F20*E20</f>
        <v>0</v>
      </c>
      <c r="K20" s="398">
        <f>J20*G20</f>
        <v>0</v>
      </c>
      <c r="L20" s="379">
        <f>J20+K20</f>
        <v>0</v>
      </c>
      <c r="O20" s="138"/>
      <c r="Q20" s="138"/>
      <c r="R20" s="138"/>
    </row>
    <row r="21" spans="1:18" ht="25.5">
      <c r="A21" s="394">
        <v>17</v>
      </c>
      <c r="B21" s="395" t="s">
        <v>611</v>
      </c>
      <c r="C21" s="396"/>
      <c r="D21" s="378" t="s">
        <v>678</v>
      </c>
      <c r="E21" s="397">
        <v>10</v>
      </c>
      <c r="F21" s="390"/>
      <c r="G21" s="320">
        <v>0.08</v>
      </c>
      <c r="H21" s="379">
        <f>F21*G21</f>
        <v>0</v>
      </c>
      <c r="I21" s="379">
        <f>F21+H21</f>
        <v>0</v>
      </c>
      <c r="J21" s="379">
        <f>F21*E21</f>
        <v>0</v>
      </c>
      <c r="K21" s="398">
        <f>J21*G21</f>
        <v>0</v>
      </c>
      <c r="L21" s="379">
        <f>J21+K21</f>
        <v>0</v>
      </c>
      <c r="O21" s="138"/>
      <c r="Q21" s="138"/>
      <c r="R21" s="138"/>
    </row>
    <row r="22" spans="1:18" ht="25.5">
      <c r="A22" s="394">
        <v>18</v>
      </c>
      <c r="B22" s="395" t="s">
        <v>612</v>
      </c>
      <c r="C22" s="396"/>
      <c r="D22" s="378" t="s">
        <v>678</v>
      </c>
      <c r="E22" s="397">
        <v>100</v>
      </c>
      <c r="F22" s="390"/>
      <c r="G22" s="320">
        <v>0.08</v>
      </c>
      <c r="H22" s="379">
        <f>F22*G22</f>
        <v>0</v>
      </c>
      <c r="I22" s="379">
        <f>F22+H22</f>
        <v>0</v>
      </c>
      <c r="J22" s="379">
        <f>F22*E22</f>
        <v>0</v>
      </c>
      <c r="K22" s="398">
        <f>J22*G22</f>
        <v>0</v>
      </c>
      <c r="L22" s="379">
        <f>J22+K22</f>
        <v>0</v>
      </c>
      <c r="O22" s="138"/>
      <c r="Q22" s="138"/>
      <c r="R22" s="138"/>
    </row>
    <row r="23" spans="1:18" ht="25.5">
      <c r="A23" s="394">
        <v>19</v>
      </c>
      <c r="B23" s="399" t="s">
        <v>163</v>
      </c>
      <c r="C23" s="400"/>
      <c r="D23" s="401" t="s">
        <v>678</v>
      </c>
      <c r="E23" s="402">
        <v>220</v>
      </c>
      <c r="F23" s="390"/>
      <c r="G23" s="403">
        <v>0.08</v>
      </c>
      <c r="H23" s="404">
        <f>F23*G23</f>
        <v>0</v>
      </c>
      <c r="I23" s="404">
        <f>F23+H23</f>
        <v>0</v>
      </c>
      <c r="J23" s="404">
        <f>F23*E23</f>
        <v>0</v>
      </c>
      <c r="K23" s="405">
        <f>J23*G23</f>
        <v>0</v>
      </c>
      <c r="L23" s="404">
        <f>J23+K23</f>
        <v>0</v>
      </c>
      <c r="O23" s="138"/>
      <c r="Q23" s="138"/>
      <c r="R23" s="138"/>
    </row>
    <row r="24" spans="1:18" ht="51">
      <c r="A24" s="394">
        <v>20</v>
      </c>
      <c r="B24" s="391" t="s">
        <v>616</v>
      </c>
      <c r="C24" s="324"/>
      <c r="D24" s="406" t="s">
        <v>678</v>
      </c>
      <c r="E24" s="407">
        <v>1000</v>
      </c>
      <c r="F24" s="390"/>
      <c r="G24" s="326">
        <v>0.08</v>
      </c>
      <c r="H24" s="408">
        <f>F24*G24</f>
        <v>0</v>
      </c>
      <c r="I24" s="408">
        <v>8.01</v>
      </c>
      <c r="J24" s="408">
        <f>F24*E24</f>
        <v>0</v>
      </c>
      <c r="K24" s="408">
        <f>J24*G24</f>
        <v>0</v>
      </c>
      <c r="L24" s="408">
        <f>J24+K24</f>
        <v>0</v>
      </c>
      <c r="O24" s="138"/>
      <c r="Q24" s="138"/>
      <c r="R24" s="138"/>
    </row>
    <row r="25" spans="1:18" ht="15">
      <c r="A25" s="409"/>
      <c r="B25" s="409"/>
      <c r="C25" s="205"/>
      <c r="D25" s="370"/>
      <c r="E25" s="169"/>
      <c r="F25" s="371"/>
      <c r="G25" s="371"/>
      <c r="H25" s="597" t="s">
        <v>690</v>
      </c>
      <c r="I25" s="598"/>
      <c r="J25" s="598"/>
      <c r="K25" s="599"/>
      <c r="L25" s="385">
        <f>SUM(J5:J24)</f>
        <v>0</v>
      </c>
      <c r="O25" s="138"/>
      <c r="Q25" s="138"/>
      <c r="R25" s="138"/>
    </row>
    <row r="26" spans="1:18" ht="15">
      <c r="A26" s="410"/>
      <c r="B26" s="383"/>
      <c r="C26" s="386"/>
      <c r="D26" s="370"/>
      <c r="E26" s="169"/>
      <c r="F26" s="371"/>
      <c r="G26" s="371"/>
      <c r="H26" s="589" t="s">
        <v>691</v>
      </c>
      <c r="I26" s="590"/>
      <c r="J26" s="590"/>
      <c r="K26" s="592"/>
      <c r="L26" s="387">
        <f>SUM(K5:K24)</f>
        <v>0</v>
      </c>
      <c r="O26" s="138"/>
      <c r="Q26" s="138"/>
      <c r="R26" s="138"/>
    </row>
    <row r="27" spans="1:18" ht="26.25" customHeight="1">
      <c r="A27" s="382"/>
      <c r="B27" s="368"/>
      <c r="C27" s="205"/>
      <c r="D27" s="205"/>
      <c r="E27" s="169"/>
      <c r="F27" s="384"/>
      <c r="G27" s="384"/>
      <c r="H27" s="589" t="s">
        <v>164</v>
      </c>
      <c r="I27" s="590"/>
      <c r="J27" s="590"/>
      <c r="K27" s="591"/>
      <c r="L27" s="136">
        <f>L25+L26</f>
        <v>0</v>
      </c>
      <c r="O27" s="138"/>
      <c r="Q27" s="138"/>
      <c r="R27" s="138"/>
    </row>
  </sheetData>
  <sheetProtection/>
  <mergeCells count="3">
    <mergeCell ref="H25:K25"/>
    <mergeCell ref="H26:K26"/>
    <mergeCell ref="H27:K27"/>
  </mergeCells>
  <printOptions/>
  <pageMargins left="0.7" right="0.7" top="0.75" bottom="0.75" header="0.3" footer="0.3"/>
  <pageSetup horizontalDpi="600" verticalDpi="600" orientation="landscape" paperSize="9" scale="98" r:id="rId1"/>
  <rowBreaks count="1" manualBreakCount="1">
    <brk id="23" max="11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E30" sqref="E30"/>
    </sheetView>
  </sheetViews>
  <sheetFormatPr defaultColWidth="9.140625" defaultRowHeight="15"/>
  <cols>
    <col min="1" max="1" width="3.8515625" style="69" customWidth="1"/>
    <col min="2" max="2" width="28.7109375" style="69" customWidth="1"/>
    <col min="3" max="3" width="17.7109375" style="69" customWidth="1"/>
    <col min="4" max="4" width="8.421875" style="69" customWidth="1"/>
    <col min="5" max="5" width="6.140625" style="69" customWidth="1"/>
    <col min="6" max="6" width="10.8515625" style="69" customWidth="1"/>
    <col min="7" max="7" width="5.8515625" style="69" customWidth="1"/>
    <col min="8" max="8" width="8.140625" style="69" customWidth="1"/>
    <col min="9" max="9" width="10.7109375" style="69" customWidth="1"/>
    <col min="10" max="10" width="11.421875" style="69" customWidth="1"/>
    <col min="11" max="11" width="9.00390625" style="69" customWidth="1"/>
    <col min="12" max="12" width="12.421875" style="69" customWidth="1"/>
    <col min="13" max="16384" width="9.140625" style="69" customWidth="1"/>
  </cols>
  <sheetData>
    <row r="1" spans="2:14" ht="15">
      <c r="B1" s="69" t="s">
        <v>112</v>
      </c>
      <c r="K1" s="69" t="s">
        <v>663</v>
      </c>
      <c r="M1" s="138"/>
      <c r="N1" s="138"/>
    </row>
    <row r="3" spans="1:12" ht="15">
      <c r="A3" s="252" t="s">
        <v>166</v>
      </c>
      <c r="B3" s="21"/>
      <c r="C3" s="98"/>
      <c r="D3" s="194"/>
      <c r="E3" s="194"/>
      <c r="F3" s="195"/>
      <c r="G3" s="195"/>
      <c r="H3" s="195"/>
      <c r="I3" s="24"/>
      <c r="J3" s="24"/>
      <c r="K3" s="299"/>
      <c r="L3" s="299"/>
    </row>
    <row r="4" spans="1:12" ht="36">
      <c r="A4" s="49" t="s">
        <v>665</v>
      </c>
      <c r="B4" s="49" t="s">
        <v>666</v>
      </c>
      <c r="C4" s="30" t="s">
        <v>667</v>
      </c>
      <c r="D4" s="49" t="s">
        <v>668</v>
      </c>
      <c r="E4" s="46" t="s">
        <v>669</v>
      </c>
      <c r="F4" s="47" t="s">
        <v>670</v>
      </c>
      <c r="G4" s="49" t="s">
        <v>671</v>
      </c>
      <c r="H4" s="49" t="s">
        <v>672</v>
      </c>
      <c r="I4" s="49" t="s">
        <v>673</v>
      </c>
      <c r="J4" s="49" t="s">
        <v>674</v>
      </c>
      <c r="K4" s="30" t="s">
        <v>675</v>
      </c>
      <c r="L4" s="49" t="s">
        <v>676</v>
      </c>
    </row>
    <row r="5" spans="1:12" ht="24">
      <c r="A5" s="27">
        <v>1</v>
      </c>
      <c r="B5" s="411" t="s">
        <v>629</v>
      </c>
      <c r="C5" s="27"/>
      <c r="D5" s="27" t="s">
        <v>678</v>
      </c>
      <c r="E5" s="412">
        <v>20</v>
      </c>
      <c r="F5" s="413"/>
      <c r="G5" s="29">
        <v>0.08</v>
      </c>
      <c r="H5" s="88">
        <f>F5*G5</f>
        <v>0</v>
      </c>
      <c r="I5" s="88">
        <f>F5+H5</f>
        <v>0</v>
      </c>
      <c r="J5" s="88">
        <f>F5*E5</f>
        <v>0</v>
      </c>
      <c r="K5" s="88">
        <f>J5*G5</f>
        <v>0</v>
      </c>
      <c r="L5" s="88">
        <f>J5+K5</f>
        <v>0</v>
      </c>
    </row>
    <row r="6" spans="1:12" ht="15">
      <c r="A6" s="414">
        <v>2</v>
      </c>
      <c r="B6" s="415" t="s">
        <v>630</v>
      </c>
      <c r="C6" s="64"/>
      <c r="D6" s="414" t="s">
        <v>678</v>
      </c>
      <c r="E6" s="416">
        <v>20</v>
      </c>
      <c r="F6" s="417"/>
      <c r="G6" s="418">
        <v>0.08</v>
      </c>
      <c r="H6" s="88">
        <f>F6*G6</f>
        <v>0</v>
      </c>
      <c r="I6" s="88">
        <f>F6+H6</f>
        <v>0</v>
      </c>
      <c r="J6" s="88">
        <f>F6*E6</f>
        <v>0</v>
      </c>
      <c r="K6" s="88">
        <f>J6*G6</f>
        <v>0</v>
      </c>
      <c r="L6" s="88">
        <f>J6+K6</f>
        <v>0</v>
      </c>
    </row>
    <row r="7" spans="1:12" ht="15">
      <c r="A7" s="68"/>
      <c r="B7" s="21"/>
      <c r="C7" s="98"/>
      <c r="D7" s="194"/>
      <c r="E7" s="194"/>
      <c r="F7" s="195"/>
      <c r="G7" s="195"/>
      <c r="H7" s="600" t="s">
        <v>690</v>
      </c>
      <c r="I7" s="601"/>
      <c r="J7" s="601"/>
      <c r="K7" s="602"/>
      <c r="L7" s="91">
        <f>J5+J6</f>
        <v>0</v>
      </c>
    </row>
    <row r="8" spans="1:12" ht="15">
      <c r="A8" s="68"/>
      <c r="B8" s="21"/>
      <c r="C8" s="98"/>
      <c r="D8" s="194"/>
      <c r="E8" s="194"/>
      <c r="F8" s="195"/>
      <c r="G8" s="195"/>
      <c r="H8" s="600" t="s">
        <v>691</v>
      </c>
      <c r="I8" s="601"/>
      <c r="J8" s="601"/>
      <c r="K8" s="602"/>
      <c r="L8" s="86">
        <f>K5+K6</f>
        <v>0</v>
      </c>
    </row>
    <row r="9" spans="1:12" ht="21" customHeight="1">
      <c r="A9" s="68"/>
      <c r="B9" s="21"/>
      <c r="C9" s="98"/>
      <c r="D9" s="194"/>
      <c r="E9" s="194"/>
      <c r="F9" s="195"/>
      <c r="G9" s="195"/>
      <c r="H9" s="600" t="s">
        <v>770</v>
      </c>
      <c r="I9" s="601"/>
      <c r="J9" s="601"/>
      <c r="K9" s="603"/>
      <c r="L9" s="87">
        <f>SUM(L7:L8)</f>
        <v>0</v>
      </c>
    </row>
  </sheetData>
  <sheetProtection/>
  <mergeCells count="3">
    <mergeCell ref="H7:K7"/>
    <mergeCell ref="H8:K8"/>
    <mergeCell ref="H9:K9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37">
      <selection activeCell="E1" sqref="E1:E16384"/>
    </sheetView>
  </sheetViews>
  <sheetFormatPr defaultColWidth="9.140625" defaultRowHeight="15"/>
  <cols>
    <col min="1" max="1" width="3.8515625" style="69" customWidth="1"/>
    <col min="2" max="2" width="28.7109375" style="69" customWidth="1"/>
    <col min="3" max="3" width="17.7109375" style="69" customWidth="1"/>
    <col min="4" max="4" width="8.421875" style="69" customWidth="1"/>
    <col min="5" max="5" width="6.140625" style="161" customWidth="1"/>
    <col min="6" max="6" width="10.8515625" style="69" customWidth="1"/>
    <col min="7" max="7" width="5.8515625" style="69" customWidth="1"/>
    <col min="8" max="8" width="8.140625" style="69" customWidth="1"/>
    <col min="9" max="9" width="10.7109375" style="69" customWidth="1"/>
    <col min="10" max="10" width="11.421875" style="69" customWidth="1"/>
    <col min="11" max="11" width="9.00390625" style="69" customWidth="1"/>
    <col min="12" max="12" width="12.421875" style="69" customWidth="1"/>
    <col min="13" max="16384" width="9.140625" style="69" customWidth="1"/>
  </cols>
  <sheetData>
    <row r="1" spans="2:14" ht="15">
      <c r="B1" s="69" t="s">
        <v>112</v>
      </c>
      <c r="K1" s="69" t="s">
        <v>663</v>
      </c>
      <c r="M1" s="138"/>
      <c r="N1" s="138"/>
    </row>
    <row r="3" spans="1:12" ht="15">
      <c r="A3" s="139" t="s">
        <v>693</v>
      </c>
      <c r="B3" s="140"/>
      <c r="C3" s="141"/>
      <c r="D3" s="142"/>
      <c r="E3" s="162"/>
      <c r="F3" s="142"/>
      <c r="G3" s="142"/>
      <c r="H3" s="142"/>
      <c r="I3" s="4"/>
      <c r="J3" s="4"/>
      <c r="K3" s="141"/>
      <c r="L3" s="141"/>
    </row>
    <row r="4" spans="1:12" ht="38.25">
      <c r="A4" s="125" t="s">
        <v>665</v>
      </c>
      <c r="B4" s="126" t="s">
        <v>666</v>
      </c>
      <c r="C4" s="127" t="s">
        <v>667</v>
      </c>
      <c r="D4" s="126" t="s">
        <v>668</v>
      </c>
      <c r="E4" s="163" t="s">
        <v>669</v>
      </c>
      <c r="F4" s="129" t="s">
        <v>670</v>
      </c>
      <c r="G4" s="126" t="s">
        <v>671</v>
      </c>
      <c r="H4" s="126" t="s">
        <v>672</v>
      </c>
      <c r="I4" s="126" t="s">
        <v>673</v>
      </c>
      <c r="J4" s="126" t="s">
        <v>674</v>
      </c>
      <c r="K4" s="127" t="s">
        <v>675</v>
      </c>
      <c r="L4" s="126" t="s">
        <v>676</v>
      </c>
    </row>
    <row r="5" spans="1:12" ht="89.25">
      <c r="A5" s="143">
        <v>1</v>
      </c>
      <c r="B5" s="144" t="s">
        <v>694</v>
      </c>
      <c r="C5" s="145"/>
      <c r="D5" s="146" t="s">
        <v>695</v>
      </c>
      <c r="E5" s="478">
        <v>50</v>
      </c>
      <c r="F5" s="121"/>
      <c r="G5" s="147">
        <v>0.08</v>
      </c>
      <c r="H5" s="148">
        <f aca="true" t="shared" si="0" ref="H5:H40">F5*G5</f>
        <v>0</v>
      </c>
      <c r="I5" s="148">
        <f aca="true" t="shared" si="1" ref="I5:I40">F5+H5</f>
        <v>0</v>
      </c>
      <c r="J5" s="148">
        <f aca="true" t="shared" si="2" ref="J5:J40">F5*E5</f>
        <v>0</v>
      </c>
      <c r="K5" s="149">
        <f aca="true" t="shared" si="3" ref="K5:K39">J5*G5</f>
        <v>0</v>
      </c>
      <c r="L5" s="148">
        <f aca="true" t="shared" si="4" ref="L5:L39">J5+K5</f>
        <v>0</v>
      </c>
    </row>
    <row r="6" spans="1:12" ht="102">
      <c r="A6" s="143">
        <v>2</v>
      </c>
      <c r="B6" s="123" t="s">
        <v>114</v>
      </c>
      <c r="C6" s="145"/>
      <c r="D6" s="146" t="s">
        <v>695</v>
      </c>
      <c r="E6" s="478">
        <v>40</v>
      </c>
      <c r="F6" s="121"/>
      <c r="G6" s="147">
        <v>0.08</v>
      </c>
      <c r="H6" s="148">
        <f t="shared" si="0"/>
        <v>0</v>
      </c>
      <c r="I6" s="148">
        <f t="shared" si="1"/>
        <v>0</v>
      </c>
      <c r="J6" s="148">
        <f t="shared" si="2"/>
        <v>0</v>
      </c>
      <c r="K6" s="149">
        <f t="shared" si="3"/>
        <v>0</v>
      </c>
      <c r="L6" s="148">
        <f t="shared" si="4"/>
        <v>0</v>
      </c>
    </row>
    <row r="7" spans="1:12" ht="25.5">
      <c r="A7" s="143">
        <v>3</v>
      </c>
      <c r="B7" s="123" t="s">
        <v>696</v>
      </c>
      <c r="C7" s="145"/>
      <c r="D7" s="146" t="s">
        <v>695</v>
      </c>
      <c r="E7" s="478">
        <v>20</v>
      </c>
      <c r="F7" s="121"/>
      <c r="G7" s="147">
        <v>0.08</v>
      </c>
      <c r="H7" s="148">
        <f t="shared" si="0"/>
        <v>0</v>
      </c>
      <c r="I7" s="148">
        <f t="shared" si="1"/>
        <v>0</v>
      </c>
      <c r="J7" s="148">
        <f t="shared" si="2"/>
        <v>0</v>
      </c>
      <c r="K7" s="149">
        <f t="shared" si="3"/>
        <v>0</v>
      </c>
      <c r="L7" s="148">
        <f t="shared" si="4"/>
        <v>0</v>
      </c>
    </row>
    <row r="8" spans="1:12" ht="25.5">
      <c r="A8" s="143">
        <v>4</v>
      </c>
      <c r="B8" s="123" t="s">
        <v>697</v>
      </c>
      <c r="C8" s="145"/>
      <c r="D8" s="146" t="s">
        <v>695</v>
      </c>
      <c r="E8" s="478">
        <v>20</v>
      </c>
      <c r="F8" s="121"/>
      <c r="G8" s="147">
        <v>0.08</v>
      </c>
      <c r="H8" s="148">
        <f t="shared" si="0"/>
        <v>0</v>
      </c>
      <c r="I8" s="148">
        <f t="shared" si="1"/>
        <v>0</v>
      </c>
      <c r="J8" s="148">
        <f t="shared" si="2"/>
        <v>0</v>
      </c>
      <c r="K8" s="149">
        <f t="shared" si="3"/>
        <v>0</v>
      </c>
      <c r="L8" s="148">
        <f t="shared" si="4"/>
        <v>0</v>
      </c>
    </row>
    <row r="9" spans="1:12" ht="76.5">
      <c r="A9" s="143">
        <v>5</v>
      </c>
      <c r="B9" s="123" t="s">
        <v>698</v>
      </c>
      <c r="C9" s="150"/>
      <c r="D9" s="146" t="s">
        <v>695</v>
      </c>
      <c r="E9" s="478">
        <v>7000</v>
      </c>
      <c r="F9" s="121"/>
      <c r="G9" s="147">
        <v>0.08</v>
      </c>
      <c r="H9" s="148">
        <f t="shared" si="0"/>
        <v>0</v>
      </c>
      <c r="I9" s="148">
        <f t="shared" si="1"/>
        <v>0</v>
      </c>
      <c r="J9" s="148">
        <f t="shared" si="2"/>
        <v>0</v>
      </c>
      <c r="K9" s="149">
        <f t="shared" si="3"/>
        <v>0</v>
      </c>
      <c r="L9" s="148">
        <f t="shared" si="4"/>
        <v>0</v>
      </c>
    </row>
    <row r="10" spans="1:12" ht="63.75">
      <c r="A10" s="143">
        <v>6</v>
      </c>
      <c r="B10" s="123" t="s">
        <v>699</v>
      </c>
      <c r="C10" s="145"/>
      <c r="D10" s="146" t="s">
        <v>695</v>
      </c>
      <c r="E10" s="478">
        <v>20</v>
      </c>
      <c r="F10" s="121"/>
      <c r="G10" s="147">
        <v>0.08</v>
      </c>
      <c r="H10" s="148">
        <f t="shared" si="0"/>
        <v>0</v>
      </c>
      <c r="I10" s="148">
        <f t="shared" si="1"/>
        <v>0</v>
      </c>
      <c r="J10" s="148">
        <f t="shared" si="2"/>
        <v>0</v>
      </c>
      <c r="K10" s="149">
        <f t="shared" si="3"/>
        <v>0</v>
      </c>
      <c r="L10" s="148">
        <f t="shared" si="4"/>
        <v>0</v>
      </c>
    </row>
    <row r="11" spans="1:12" ht="63.75">
      <c r="A11" s="143">
        <v>7</v>
      </c>
      <c r="B11" s="123" t="s">
        <v>700</v>
      </c>
      <c r="C11" s="145"/>
      <c r="D11" s="146" t="s">
        <v>695</v>
      </c>
      <c r="E11" s="478">
        <v>20</v>
      </c>
      <c r="F11" s="121"/>
      <c r="G11" s="147">
        <v>0.08</v>
      </c>
      <c r="H11" s="148">
        <f t="shared" si="0"/>
        <v>0</v>
      </c>
      <c r="I11" s="148">
        <f t="shared" si="1"/>
        <v>0</v>
      </c>
      <c r="J11" s="148">
        <f t="shared" si="2"/>
        <v>0</v>
      </c>
      <c r="K11" s="149">
        <f t="shared" si="3"/>
        <v>0</v>
      </c>
      <c r="L11" s="148">
        <f t="shared" si="4"/>
        <v>0</v>
      </c>
    </row>
    <row r="12" spans="1:12" ht="76.5">
      <c r="A12" s="143">
        <v>8</v>
      </c>
      <c r="B12" s="123" t="s">
        <v>701</v>
      </c>
      <c r="C12" s="145"/>
      <c r="D12" s="146" t="s">
        <v>695</v>
      </c>
      <c r="E12" s="478">
        <v>2000</v>
      </c>
      <c r="F12" s="121"/>
      <c r="G12" s="147">
        <v>0.08</v>
      </c>
      <c r="H12" s="148">
        <f t="shared" si="0"/>
        <v>0</v>
      </c>
      <c r="I12" s="148">
        <f t="shared" si="1"/>
        <v>0</v>
      </c>
      <c r="J12" s="148">
        <f t="shared" si="2"/>
        <v>0</v>
      </c>
      <c r="K12" s="149">
        <f t="shared" si="3"/>
        <v>0</v>
      </c>
      <c r="L12" s="148">
        <f t="shared" si="4"/>
        <v>0</v>
      </c>
    </row>
    <row r="13" spans="1:12" ht="25.5">
      <c r="A13" s="143">
        <v>9</v>
      </c>
      <c r="B13" s="123" t="s">
        <v>702</v>
      </c>
      <c r="C13" s="145"/>
      <c r="D13" s="146" t="s">
        <v>695</v>
      </c>
      <c r="E13" s="478">
        <v>300</v>
      </c>
      <c r="F13" s="121"/>
      <c r="G13" s="147">
        <v>0.08</v>
      </c>
      <c r="H13" s="148">
        <f t="shared" si="0"/>
        <v>0</v>
      </c>
      <c r="I13" s="148">
        <f t="shared" si="1"/>
        <v>0</v>
      </c>
      <c r="J13" s="148">
        <f t="shared" si="2"/>
        <v>0</v>
      </c>
      <c r="K13" s="149">
        <f t="shared" si="3"/>
        <v>0</v>
      </c>
      <c r="L13" s="148">
        <f t="shared" si="4"/>
        <v>0</v>
      </c>
    </row>
    <row r="14" spans="1:12" ht="76.5">
      <c r="A14" s="143">
        <v>10</v>
      </c>
      <c r="B14" s="123" t="s">
        <v>703</v>
      </c>
      <c r="C14" s="150"/>
      <c r="D14" s="146" t="s">
        <v>695</v>
      </c>
      <c r="E14" s="545">
        <v>4000</v>
      </c>
      <c r="F14" s="121"/>
      <c r="G14" s="147">
        <v>0.08</v>
      </c>
      <c r="H14" s="148">
        <f t="shared" si="0"/>
        <v>0</v>
      </c>
      <c r="I14" s="148">
        <f t="shared" si="1"/>
        <v>0</v>
      </c>
      <c r="J14" s="148">
        <f t="shared" si="2"/>
        <v>0</v>
      </c>
      <c r="K14" s="149">
        <f t="shared" si="3"/>
        <v>0</v>
      </c>
      <c r="L14" s="148">
        <f t="shared" si="4"/>
        <v>0</v>
      </c>
    </row>
    <row r="15" spans="1:12" ht="76.5">
      <c r="A15" s="143">
        <v>11</v>
      </c>
      <c r="B15" s="123" t="s">
        <v>704</v>
      </c>
      <c r="C15" s="145"/>
      <c r="D15" s="146" t="s">
        <v>695</v>
      </c>
      <c r="E15" s="478">
        <v>10000</v>
      </c>
      <c r="F15" s="121"/>
      <c r="G15" s="147">
        <v>0.08</v>
      </c>
      <c r="H15" s="148">
        <f t="shared" si="0"/>
        <v>0</v>
      </c>
      <c r="I15" s="148">
        <f t="shared" si="1"/>
        <v>0</v>
      </c>
      <c r="J15" s="148">
        <f t="shared" si="2"/>
        <v>0</v>
      </c>
      <c r="K15" s="149">
        <f t="shared" si="3"/>
        <v>0</v>
      </c>
      <c r="L15" s="148">
        <f t="shared" si="4"/>
        <v>0</v>
      </c>
    </row>
    <row r="16" spans="1:12" ht="140.25">
      <c r="A16" s="143">
        <v>12</v>
      </c>
      <c r="B16" s="123" t="s">
        <v>705</v>
      </c>
      <c r="C16" s="145"/>
      <c r="D16" s="146" t="s">
        <v>695</v>
      </c>
      <c r="E16" s="478">
        <v>200</v>
      </c>
      <c r="F16" s="121"/>
      <c r="G16" s="147">
        <v>0.08</v>
      </c>
      <c r="H16" s="148">
        <f t="shared" si="0"/>
        <v>0</v>
      </c>
      <c r="I16" s="148">
        <f t="shared" si="1"/>
        <v>0</v>
      </c>
      <c r="J16" s="148">
        <f t="shared" si="2"/>
        <v>0</v>
      </c>
      <c r="K16" s="149">
        <f t="shared" si="3"/>
        <v>0</v>
      </c>
      <c r="L16" s="148">
        <f t="shared" si="4"/>
        <v>0</v>
      </c>
    </row>
    <row r="17" spans="1:12" ht="140.25">
      <c r="A17" s="143">
        <v>13</v>
      </c>
      <c r="B17" s="123" t="s">
        <v>706</v>
      </c>
      <c r="C17" s="145"/>
      <c r="D17" s="146" t="s">
        <v>695</v>
      </c>
      <c r="E17" s="478">
        <v>200</v>
      </c>
      <c r="F17" s="121"/>
      <c r="G17" s="147">
        <v>0.08</v>
      </c>
      <c r="H17" s="148">
        <f t="shared" si="0"/>
        <v>0</v>
      </c>
      <c r="I17" s="148">
        <f t="shared" si="1"/>
        <v>0</v>
      </c>
      <c r="J17" s="148">
        <f t="shared" si="2"/>
        <v>0</v>
      </c>
      <c r="K17" s="149">
        <f t="shared" si="3"/>
        <v>0</v>
      </c>
      <c r="L17" s="148">
        <f t="shared" si="4"/>
        <v>0</v>
      </c>
    </row>
    <row r="18" spans="1:12" ht="127.5">
      <c r="A18" s="143">
        <v>14</v>
      </c>
      <c r="B18" s="123" t="s">
        <v>707</v>
      </c>
      <c r="C18" s="145"/>
      <c r="D18" s="146" t="s">
        <v>695</v>
      </c>
      <c r="E18" s="478">
        <v>500</v>
      </c>
      <c r="F18" s="121"/>
      <c r="G18" s="147">
        <v>0.08</v>
      </c>
      <c r="H18" s="148">
        <f t="shared" si="0"/>
        <v>0</v>
      </c>
      <c r="I18" s="148">
        <f t="shared" si="1"/>
        <v>0</v>
      </c>
      <c r="J18" s="148">
        <f t="shared" si="2"/>
        <v>0</v>
      </c>
      <c r="K18" s="149">
        <f t="shared" si="3"/>
        <v>0</v>
      </c>
      <c r="L18" s="148">
        <f t="shared" si="4"/>
        <v>0</v>
      </c>
    </row>
    <row r="19" spans="1:12" ht="76.5">
      <c r="A19" s="143">
        <v>15</v>
      </c>
      <c r="B19" s="123" t="s">
        <v>115</v>
      </c>
      <c r="C19" s="145"/>
      <c r="D19" s="146" t="s">
        <v>678</v>
      </c>
      <c r="E19" s="478">
        <v>25</v>
      </c>
      <c r="F19" s="121"/>
      <c r="G19" s="147">
        <v>0.08</v>
      </c>
      <c r="H19" s="148">
        <f t="shared" si="0"/>
        <v>0</v>
      </c>
      <c r="I19" s="148">
        <f t="shared" si="1"/>
        <v>0</v>
      </c>
      <c r="J19" s="148">
        <f t="shared" si="2"/>
        <v>0</v>
      </c>
      <c r="K19" s="149">
        <f t="shared" si="3"/>
        <v>0</v>
      </c>
      <c r="L19" s="148">
        <f t="shared" si="4"/>
        <v>0</v>
      </c>
    </row>
    <row r="20" spans="1:12" ht="15">
      <c r="A20" s="143">
        <v>16</v>
      </c>
      <c r="B20" s="123" t="s">
        <v>708</v>
      </c>
      <c r="C20" s="145"/>
      <c r="D20" s="146" t="s">
        <v>695</v>
      </c>
      <c r="E20" s="478">
        <v>1100</v>
      </c>
      <c r="F20" s="121"/>
      <c r="G20" s="147">
        <v>0.08</v>
      </c>
      <c r="H20" s="148">
        <f t="shared" si="0"/>
        <v>0</v>
      </c>
      <c r="I20" s="148">
        <f t="shared" si="1"/>
        <v>0</v>
      </c>
      <c r="J20" s="148">
        <f t="shared" si="2"/>
        <v>0</v>
      </c>
      <c r="K20" s="149">
        <f t="shared" si="3"/>
        <v>0</v>
      </c>
      <c r="L20" s="148">
        <f t="shared" si="4"/>
        <v>0</v>
      </c>
    </row>
    <row r="21" spans="1:12" ht="25.5">
      <c r="A21" s="143">
        <v>17</v>
      </c>
      <c r="B21" s="123" t="s">
        <v>709</v>
      </c>
      <c r="C21" s="145"/>
      <c r="D21" s="146" t="s">
        <v>695</v>
      </c>
      <c r="E21" s="478">
        <v>1500</v>
      </c>
      <c r="F21" s="121"/>
      <c r="G21" s="147">
        <v>0.08</v>
      </c>
      <c r="H21" s="148">
        <f t="shared" si="0"/>
        <v>0</v>
      </c>
      <c r="I21" s="148">
        <f t="shared" si="1"/>
        <v>0</v>
      </c>
      <c r="J21" s="148">
        <f t="shared" si="2"/>
        <v>0</v>
      </c>
      <c r="K21" s="149">
        <f t="shared" si="3"/>
        <v>0</v>
      </c>
      <c r="L21" s="148">
        <f t="shared" si="4"/>
        <v>0</v>
      </c>
    </row>
    <row r="22" spans="1:12" ht="25.5">
      <c r="A22" s="143">
        <v>18</v>
      </c>
      <c r="B22" s="123" t="s">
        <v>710</v>
      </c>
      <c r="C22" s="145"/>
      <c r="D22" s="146" t="s">
        <v>695</v>
      </c>
      <c r="E22" s="478">
        <v>500</v>
      </c>
      <c r="F22" s="121"/>
      <c r="G22" s="147">
        <v>0.08</v>
      </c>
      <c r="H22" s="148">
        <f t="shared" si="0"/>
        <v>0</v>
      </c>
      <c r="I22" s="148">
        <f t="shared" si="1"/>
        <v>0</v>
      </c>
      <c r="J22" s="148">
        <f t="shared" si="2"/>
        <v>0</v>
      </c>
      <c r="K22" s="149">
        <f t="shared" si="3"/>
        <v>0</v>
      </c>
      <c r="L22" s="148">
        <f t="shared" si="4"/>
        <v>0</v>
      </c>
    </row>
    <row r="23" spans="1:12" ht="76.5">
      <c r="A23" s="143">
        <v>19</v>
      </c>
      <c r="B23" s="123" t="s">
        <v>711</v>
      </c>
      <c r="C23" s="145"/>
      <c r="D23" s="146" t="s">
        <v>695</v>
      </c>
      <c r="E23" s="478">
        <v>1700</v>
      </c>
      <c r="F23" s="121"/>
      <c r="G23" s="147">
        <v>0.08</v>
      </c>
      <c r="H23" s="148">
        <f t="shared" si="0"/>
        <v>0</v>
      </c>
      <c r="I23" s="148">
        <f t="shared" si="1"/>
        <v>0</v>
      </c>
      <c r="J23" s="148">
        <f t="shared" si="2"/>
        <v>0</v>
      </c>
      <c r="K23" s="149">
        <f t="shared" si="3"/>
        <v>0</v>
      </c>
      <c r="L23" s="148">
        <f t="shared" si="4"/>
        <v>0</v>
      </c>
    </row>
    <row r="24" spans="1:12" ht="76.5">
      <c r="A24" s="143">
        <v>20</v>
      </c>
      <c r="B24" s="123" t="s">
        <v>712</v>
      </c>
      <c r="C24" s="145"/>
      <c r="D24" s="146" t="s">
        <v>695</v>
      </c>
      <c r="E24" s="478">
        <v>22000</v>
      </c>
      <c r="F24" s="121"/>
      <c r="G24" s="147">
        <v>0.08</v>
      </c>
      <c r="H24" s="148">
        <f t="shared" si="0"/>
        <v>0</v>
      </c>
      <c r="I24" s="148">
        <f t="shared" si="1"/>
        <v>0</v>
      </c>
      <c r="J24" s="148">
        <f t="shared" si="2"/>
        <v>0</v>
      </c>
      <c r="K24" s="149">
        <f t="shared" si="3"/>
        <v>0</v>
      </c>
      <c r="L24" s="148">
        <f t="shared" si="4"/>
        <v>0</v>
      </c>
    </row>
    <row r="25" spans="1:12" ht="76.5">
      <c r="A25" s="143">
        <v>21</v>
      </c>
      <c r="B25" s="123" t="s">
        <v>713</v>
      </c>
      <c r="C25" s="145"/>
      <c r="D25" s="145" t="s">
        <v>695</v>
      </c>
      <c r="E25" s="165">
        <v>28000</v>
      </c>
      <c r="F25" s="122"/>
      <c r="G25" s="147">
        <v>0.08</v>
      </c>
      <c r="H25" s="148">
        <f t="shared" si="0"/>
        <v>0</v>
      </c>
      <c r="I25" s="148">
        <f t="shared" si="1"/>
        <v>0</v>
      </c>
      <c r="J25" s="148">
        <f t="shared" si="2"/>
        <v>0</v>
      </c>
      <c r="K25" s="149">
        <f t="shared" si="3"/>
        <v>0</v>
      </c>
      <c r="L25" s="148">
        <f t="shared" si="4"/>
        <v>0</v>
      </c>
    </row>
    <row r="26" spans="1:12" ht="191.25">
      <c r="A26" s="143">
        <v>22</v>
      </c>
      <c r="B26" s="123" t="s">
        <v>714</v>
      </c>
      <c r="C26" s="145"/>
      <c r="D26" s="145" t="s">
        <v>695</v>
      </c>
      <c r="E26" s="166">
        <v>30000</v>
      </c>
      <c r="F26" s="122"/>
      <c r="G26" s="147">
        <v>0.08</v>
      </c>
      <c r="H26" s="148">
        <f t="shared" si="0"/>
        <v>0</v>
      </c>
      <c r="I26" s="148">
        <f t="shared" si="1"/>
        <v>0</v>
      </c>
      <c r="J26" s="148">
        <f t="shared" si="2"/>
        <v>0</v>
      </c>
      <c r="K26" s="149">
        <f t="shared" si="3"/>
        <v>0</v>
      </c>
      <c r="L26" s="148">
        <f t="shared" si="4"/>
        <v>0</v>
      </c>
    </row>
    <row r="27" spans="1:12" ht="191.25">
      <c r="A27" s="143">
        <v>23</v>
      </c>
      <c r="B27" s="123" t="s">
        <v>715</v>
      </c>
      <c r="C27" s="145"/>
      <c r="D27" s="145" t="s">
        <v>695</v>
      </c>
      <c r="E27" s="167">
        <v>20000</v>
      </c>
      <c r="F27" s="122"/>
      <c r="G27" s="147">
        <v>0.08</v>
      </c>
      <c r="H27" s="148">
        <f t="shared" si="0"/>
        <v>0</v>
      </c>
      <c r="I27" s="148">
        <f t="shared" si="1"/>
        <v>0</v>
      </c>
      <c r="J27" s="148">
        <f t="shared" si="2"/>
        <v>0</v>
      </c>
      <c r="K27" s="149">
        <f t="shared" si="3"/>
        <v>0</v>
      </c>
      <c r="L27" s="148">
        <f t="shared" si="4"/>
        <v>0</v>
      </c>
    </row>
    <row r="28" spans="1:12" ht="63.75">
      <c r="A28" s="143">
        <v>24</v>
      </c>
      <c r="B28" s="123" t="s">
        <v>716</v>
      </c>
      <c r="C28" s="145"/>
      <c r="D28" s="146" t="s">
        <v>695</v>
      </c>
      <c r="E28" s="164">
        <v>20</v>
      </c>
      <c r="F28" s="121"/>
      <c r="G28" s="147">
        <v>0.08</v>
      </c>
      <c r="H28" s="148">
        <f t="shared" si="0"/>
        <v>0</v>
      </c>
      <c r="I28" s="148">
        <f t="shared" si="1"/>
        <v>0</v>
      </c>
      <c r="J28" s="148">
        <f t="shared" si="2"/>
        <v>0</v>
      </c>
      <c r="K28" s="149">
        <f t="shared" si="3"/>
        <v>0</v>
      </c>
      <c r="L28" s="148">
        <f t="shared" si="4"/>
        <v>0</v>
      </c>
    </row>
    <row r="29" spans="1:12" ht="63.75">
      <c r="A29" s="143">
        <v>25</v>
      </c>
      <c r="B29" s="123" t="s">
        <v>718</v>
      </c>
      <c r="C29" s="145"/>
      <c r="D29" s="146" t="s">
        <v>695</v>
      </c>
      <c r="E29" s="164">
        <v>20</v>
      </c>
      <c r="F29" s="121"/>
      <c r="G29" s="147">
        <v>0.08</v>
      </c>
      <c r="H29" s="148">
        <f t="shared" si="0"/>
        <v>0</v>
      </c>
      <c r="I29" s="148">
        <f t="shared" si="1"/>
        <v>0</v>
      </c>
      <c r="J29" s="148">
        <f t="shared" si="2"/>
        <v>0</v>
      </c>
      <c r="K29" s="149">
        <f t="shared" si="3"/>
        <v>0</v>
      </c>
      <c r="L29" s="148">
        <f t="shared" si="4"/>
        <v>0</v>
      </c>
    </row>
    <row r="30" spans="1:12" ht="63.75">
      <c r="A30" s="143">
        <v>26</v>
      </c>
      <c r="B30" s="123" t="s">
        <v>719</v>
      </c>
      <c r="C30" s="145"/>
      <c r="D30" s="146" t="s">
        <v>695</v>
      </c>
      <c r="E30" s="164">
        <v>20</v>
      </c>
      <c r="F30" s="121"/>
      <c r="G30" s="147">
        <v>0.08</v>
      </c>
      <c r="H30" s="148">
        <f t="shared" si="0"/>
        <v>0</v>
      </c>
      <c r="I30" s="148">
        <f t="shared" si="1"/>
        <v>0</v>
      </c>
      <c r="J30" s="148">
        <f t="shared" si="2"/>
        <v>0</v>
      </c>
      <c r="K30" s="149">
        <f t="shared" si="3"/>
        <v>0</v>
      </c>
      <c r="L30" s="148">
        <f t="shared" si="4"/>
        <v>0</v>
      </c>
    </row>
    <row r="31" spans="1:12" ht="76.5">
      <c r="A31" s="143">
        <v>27</v>
      </c>
      <c r="B31" s="123" t="s">
        <v>720</v>
      </c>
      <c r="C31" s="145"/>
      <c r="D31" s="146" t="s">
        <v>695</v>
      </c>
      <c r="E31" s="164">
        <v>20</v>
      </c>
      <c r="F31" s="121"/>
      <c r="G31" s="147">
        <v>0.08</v>
      </c>
      <c r="H31" s="148">
        <f t="shared" si="0"/>
        <v>0</v>
      </c>
      <c r="I31" s="148">
        <f t="shared" si="1"/>
        <v>0</v>
      </c>
      <c r="J31" s="148">
        <f t="shared" si="2"/>
        <v>0</v>
      </c>
      <c r="K31" s="149">
        <f t="shared" si="3"/>
        <v>0</v>
      </c>
      <c r="L31" s="148">
        <f t="shared" si="4"/>
        <v>0</v>
      </c>
    </row>
    <row r="32" spans="1:12" ht="76.5">
      <c r="A32" s="143">
        <v>28</v>
      </c>
      <c r="B32" s="123" t="s">
        <v>721</v>
      </c>
      <c r="C32" s="145"/>
      <c r="D32" s="146" t="s">
        <v>695</v>
      </c>
      <c r="E32" s="164">
        <v>20</v>
      </c>
      <c r="F32" s="121"/>
      <c r="G32" s="147">
        <v>0.08</v>
      </c>
      <c r="H32" s="148">
        <f t="shared" si="0"/>
        <v>0</v>
      </c>
      <c r="I32" s="148">
        <f t="shared" si="1"/>
        <v>0</v>
      </c>
      <c r="J32" s="148">
        <f t="shared" si="2"/>
        <v>0</v>
      </c>
      <c r="K32" s="149">
        <f t="shared" si="3"/>
        <v>0</v>
      </c>
      <c r="L32" s="148">
        <f t="shared" si="4"/>
        <v>0</v>
      </c>
    </row>
    <row r="33" spans="1:12" ht="127.5">
      <c r="A33" s="143">
        <v>29</v>
      </c>
      <c r="B33" s="123" t="s">
        <v>722</v>
      </c>
      <c r="C33" s="145"/>
      <c r="D33" s="146" t="s">
        <v>695</v>
      </c>
      <c r="E33" s="164">
        <v>40</v>
      </c>
      <c r="F33" s="121"/>
      <c r="G33" s="147">
        <v>0.08</v>
      </c>
      <c r="H33" s="148">
        <f t="shared" si="0"/>
        <v>0</v>
      </c>
      <c r="I33" s="148">
        <f t="shared" si="1"/>
        <v>0</v>
      </c>
      <c r="J33" s="148">
        <f t="shared" si="2"/>
        <v>0</v>
      </c>
      <c r="K33" s="149">
        <f t="shared" si="3"/>
        <v>0</v>
      </c>
      <c r="L33" s="148">
        <f t="shared" si="4"/>
        <v>0</v>
      </c>
    </row>
    <row r="34" spans="1:12" ht="127.5">
      <c r="A34" s="143">
        <v>30</v>
      </c>
      <c r="B34" s="123" t="s">
        <v>723</v>
      </c>
      <c r="C34" s="145"/>
      <c r="D34" s="146" t="s">
        <v>695</v>
      </c>
      <c r="E34" s="164">
        <v>100</v>
      </c>
      <c r="F34" s="121"/>
      <c r="G34" s="147">
        <v>0.08</v>
      </c>
      <c r="H34" s="148">
        <f t="shared" si="0"/>
        <v>0</v>
      </c>
      <c r="I34" s="148">
        <f t="shared" si="1"/>
        <v>0</v>
      </c>
      <c r="J34" s="148">
        <f t="shared" si="2"/>
        <v>0</v>
      </c>
      <c r="K34" s="149">
        <f t="shared" si="3"/>
        <v>0</v>
      </c>
      <c r="L34" s="148">
        <f t="shared" si="4"/>
        <v>0</v>
      </c>
    </row>
    <row r="35" spans="1:12" ht="102">
      <c r="A35" s="143">
        <v>31</v>
      </c>
      <c r="B35" s="123" t="s">
        <v>724</v>
      </c>
      <c r="C35" s="145"/>
      <c r="D35" s="146" t="s">
        <v>695</v>
      </c>
      <c r="E35" s="164">
        <v>400</v>
      </c>
      <c r="F35" s="121"/>
      <c r="G35" s="147">
        <v>0.08</v>
      </c>
      <c r="H35" s="148">
        <f t="shared" si="0"/>
        <v>0</v>
      </c>
      <c r="I35" s="148">
        <f t="shared" si="1"/>
        <v>0</v>
      </c>
      <c r="J35" s="148">
        <f t="shared" si="2"/>
        <v>0</v>
      </c>
      <c r="K35" s="149">
        <f t="shared" si="3"/>
        <v>0</v>
      </c>
      <c r="L35" s="148">
        <f t="shared" si="4"/>
        <v>0</v>
      </c>
    </row>
    <row r="36" spans="1:12" ht="102">
      <c r="A36" s="143">
        <v>32</v>
      </c>
      <c r="B36" s="123" t="s">
        <v>725</v>
      </c>
      <c r="C36" s="145"/>
      <c r="D36" s="145" t="s">
        <v>695</v>
      </c>
      <c r="E36" s="165">
        <v>30</v>
      </c>
      <c r="F36" s="122"/>
      <c r="G36" s="147">
        <v>0.08</v>
      </c>
      <c r="H36" s="148">
        <f t="shared" si="0"/>
        <v>0</v>
      </c>
      <c r="I36" s="148">
        <f t="shared" si="1"/>
        <v>0</v>
      </c>
      <c r="J36" s="148">
        <f t="shared" si="2"/>
        <v>0</v>
      </c>
      <c r="K36" s="149">
        <f t="shared" si="3"/>
        <v>0</v>
      </c>
      <c r="L36" s="148">
        <f t="shared" si="4"/>
        <v>0</v>
      </c>
    </row>
    <row r="37" spans="1:12" ht="114.75">
      <c r="A37" s="143">
        <v>33</v>
      </c>
      <c r="B37" s="123" t="s">
        <v>726</v>
      </c>
      <c r="C37" s="145"/>
      <c r="D37" s="145" t="s">
        <v>695</v>
      </c>
      <c r="E37" s="166">
        <v>250</v>
      </c>
      <c r="F37" s="122"/>
      <c r="G37" s="147">
        <v>0.08</v>
      </c>
      <c r="H37" s="148">
        <f t="shared" si="0"/>
        <v>0</v>
      </c>
      <c r="I37" s="148">
        <f t="shared" si="1"/>
        <v>0</v>
      </c>
      <c r="J37" s="148">
        <f t="shared" si="2"/>
        <v>0</v>
      </c>
      <c r="K37" s="149">
        <f t="shared" si="3"/>
        <v>0</v>
      </c>
      <c r="L37" s="148">
        <f t="shared" si="4"/>
        <v>0</v>
      </c>
    </row>
    <row r="38" spans="1:12" ht="25.5">
      <c r="A38" s="143">
        <v>34</v>
      </c>
      <c r="B38" s="123" t="s">
        <v>727</v>
      </c>
      <c r="C38" s="145"/>
      <c r="D38" s="145" t="s">
        <v>695</v>
      </c>
      <c r="E38" s="166">
        <v>1000</v>
      </c>
      <c r="F38" s="122"/>
      <c r="G38" s="147">
        <v>0.08</v>
      </c>
      <c r="H38" s="148">
        <f t="shared" si="0"/>
        <v>0</v>
      </c>
      <c r="I38" s="148">
        <f t="shared" si="1"/>
        <v>0</v>
      </c>
      <c r="J38" s="148">
        <f t="shared" si="2"/>
        <v>0</v>
      </c>
      <c r="K38" s="149">
        <f t="shared" si="3"/>
        <v>0</v>
      </c>
      <c r="L38" s="148">
        <f t="shared" si="4"/>
        <v>0</v>
      </c>
    </row>
    <row r="39" spans="1:12" ht="25.5">
      <c r="A39" s="143">
        <v>35</v>
      </c>
      <c r="B39" s="123" t="s">
        <v>728</v>
      </c>
      <c r="C39" s="145"/>
      <c r="D39" s="145" t="s">
        <v>695</v>
      </c>
      <c r="E39" s="166">
        <v>1000</v>
      </c>
      <c r="F39" s="122"/>
      <c r="G39" s="147">
        <v>0.08</v>
      </c>
      <c r="H39" s="148">
        <f t="shared" si="0"/>
        <v>0</v>
      </c>
      <c r="I39" s="148">
        <f t="shared" si="1"/>
        <v>0</v>
      </c>
      <c r="J39" s="148">
        <f t="shared" si="2"/>
        <v>0</v>
      </c>
      <c r="K39" s="149">
        <f t="shared" si="3"/>
        <v>0</v>
      </c>
      <c r="L39" s="148">
        <f t="shared" si="4"/>
        <v>0</v>
      </c>
    </row>
    <row r="40" spans="1:12" ht="63.75">
      <c r="A40" s="143">
        <v>36</v>
      </c>
      <c r="B40" s="123" t="s">
        <v>729</v>
      </c>
      <c r="C40" s="145"/>
      <c r="D40" s="145" t="s">
        <v>695</v>
      </c>
      <c r="E40" s="166">
        <v>200</v>
      </c>
      <c r="F40" s="122"/>
      <c r="G40" s="147">
        <v>0.08</v>
      </c>
      <c r="H40" s="152">
        <f t="shared" si="0"/>
        <v>0</v>
      </c>
      <c r="I40" s="152">
        <f t="shared" si="1"/>
        <v>0</v>
      </c>
      <c r="J40" s="152">
        <f t="shared" si="2"/>
        <v>0</v>
      </c>
      <c r="K40" s="149">
        <f>J40*G40</f>
        <v>0</v>
      </c>
      <c r="L40" s="148">
        <f>J40+K40</f>
        <v>0</v>
      </c>
    </row>
    <row r="41" spans="1:12" ht="15">
      <c r="A41" s="153"/>
      <c r="B41" s="154"/>
      <c r="C41" s="155"/>
      <c r="D41" s="155"/>
      <c r="E41" s="168"/>
      <c r="F41" s="124"/>
      <c r="G41" s="157"/>
      <c r="H41" s="565" t="s">
        <v>690</v>
      </c>
      <c r="I41" s="566"/>
      <c r="J41" s="566"/>
      <c r="K41" s="567"/>
      <c r="L41" s="158">
        <f>SUM(J5:J40)</f>
        <v>0</v>
      </c>
    </row>
    <row r="42" spans="1:12" ht="15">
      <c r="A42" s="130"/>
      <c r="B42" s="131"/>
      <c r="C42" s="132"/>
      <c r="D42" s="159"/>
      <c r="E42" s="169"/>
      <c r="F42" s="159"/>
      <c r="G42" s="159"/>
      <c r="H42" s="565" t="s">
        <v>691</v>
      </c>
      <c r="I42" s="566"/>
      <c r="J42" s="566"/>
      <c r="K42" s="567"/>
      <c r="L42" s="135">
        <f>SUM(K5:K40)</f>
        <v>0</v>
      </c>
    </row>
    <row r="43" spans="1:12" ht="30" customHeight="1">
      <c r="A43" s="130"/>
      <c r="B43" s="131"/>
      <c r="C43" s="132"/>
      <c r="D43" s="132"/>
      <c r="E43" s="169"/>
      <c r="F43" s="132"/>
      <c r="G43" s="132"/>
      <c r="H43" s="565" t="s">
        <v>111</v>
      </c>
      <c r="I43" s="568"/>
      <c r="J43" s="568"/>
      <c r="K43" s="569"/>
      <c r="L43" s="136">
        <f>L41+L42</f>
        <v>0</v>
      </c>
    </row>
    <row r="44" spans="1:12" ht="15">
      <c r="A44" s="119"/>
      <c r="B44" s="119"/>
      <c r="C44" s="119"/>
      <c r="D44" s="119"/>
      <c r="E44" s="170"/>
      <c r="F44" s="120"/>
      <c r="G44" s="119"/>
      <c r="H44" s="119"/>
      <c r="I44" s="119"/>
      <c r="J44" s="119"/>
      <c r="K44" s="119"/>
      <c r="L44" s="119"/>
    </row>
    <row r="45" spans="1:12" ht="15">
      <c r="A45" s="119"/>
      <c r="B45" s="119"/>
      <c r="C45" s="119"/>
      <c r="D45" s="119"/>
      <c r="E45" s="170"/>
      <c r="F45" s="120"/>
      <c r="G45" s="119"/>
      <c r="H45" s="119"/>
      <c r="I45" s="119"/>
      <c r="J45" s="119"/>
      <c r="K45" s="119"/>
      <c r="L45" s="119"/>
    </row>
    <row r="46" spans="1:12" ht="15">
      <c r="A46" s="119"/>
      <c r="B46" s="119"/>
      <c r="C46" s="119"/>
      <c r="D46" s="119"/>
      <c r="E46" s="170"/>
      <c r="F46" s="120"/>
      <c r="G46" s="119"/>
      <c r="H46" s="119"/>
      <c r="I46" s="119"/>
      <c r="J46" s="119"/>
      <c r="K46" s="119"/>
      <c r="L46" s="119"/>
    </row>
    <row r="47" spans="1:12" ht="15">
      <c r="A47" s="119"/>
      <c r="B47" s="119"/>
      <c r="C47" s="119"/>
      <c r="D47" s="119"/>
      <c r="E47" s="170"/>
      <c r="F47" s="120"/>
      <c r="G47" s="119"/>
      <c r="H47" s="119"/>
      <c r="I47" s="119"/>
      <c r="J47" s="119"/>
      <c r="K47" s="119"/>
      <c r="L47" s="119"/>
    </row>
    <row r="48" ht="15">
      <c r="B48" s="160"/>
    </row>
    <row r="49" ht="15">
      <c r="B49" s="160"/>
    </row>
    <row r="50" ht="15">
      <c r="B50" s="160"/>
    </row>
  </sheetData>
  <sheetProtection/>
  <mergeCells count="3">
    <mergeCell ref="H41:K41"/>
    <mergeCell ref="H42:K42"/>
    <mergeCell ref="H43:K43"/>
  </mergeCells>
  <printOptions/>
  <pageMargins left="0.7" right="0.7" top="0.75" bottom="0.75" header="0.3" footer="0.3"/>
  <pageSetup horizontalDpi="600" verticalDpi="600" orientation="landscape" paperSize="9" scale="98" r:id="rId1"/>
  <colBreaks count="1" manualBreakCount="1">
    <brk id="12" max="4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3.8515625" style="69" customWidth="1"/>
    <col min="2" max="2" width="28.7109375" style="69" customWidth="1"/>
    <col min="3" max="3" width="17.7109375" style="69" customWidth="1"/>
    <col min="4" max="4" width="8.421875" style="69" customWidth="1"/>
    <col min="5" max="5" width="6.140625" style="69" customWidth="1"/>
    <col min="6" max="6" width="10.8515625" style="69" customWidth="1"/>
    <col min="7" max="7" width="5.8515625" style="69" customWidth="1"/>
    <col min="8" max="8" width="8.140625" style="69" customWidth="1"/>
    <col min="9" max="9" width="10.7109375" style="69" customWidth="1"/>
    <col min="10" max="10" width="11.421875" style="69" customWidth="1"/>
    <col min="11" max="11" width="9.00390625" style="69" customWidth="1"/>
    <col min="12" max="12" width="12.421875" style="69" customWidth="1"/>
    <col min="13" max="16384" width="9.140625" style="69" customWidth="1"/>
  </cols>
  <sheetData>
    <row r="1" spans="2:14" ht="15">
      <c r="B1" s="69" t="s">
        <v>112</v>
      </c>
      <c r="K1" s="69" t="s">
        <v>663</v>
      </c>
      <c r="M1" s="138"/>
      <c r="N1" s="138"/>
    </row>
    <row r="3" spans="1:12" ht="15">
      <c r="A3" s="252" t="s">
        <v>167</v>
      </c>
      <c r="B3" s="21"/>
      <c r="C3" s="21"/>
      <c r="D3" s="21"/>
      <c r="E3" s="98"/>
      <c r="F3" s="419"/>
      <c r="G3" s="98"/>
      <c r="H3" s="98"/>
      <c r="I3" s="98"/>
      <c r="J3" s="98"/>
      <c r="K3" s="98"/>
      <c r="L3" s="32"/>
    </row>
    <row r="4" spans="1:12" ht="36">
      <c r="A4" s="49" t="s">
        <v>665</v>
      </c>
      <c r="B4" s="49" t="s">
        <v>666</v>
      </c>
      <c r="C4" s="30" t="s">
        <v>667</v>
      </c>
      <c r="D4" s="49" t="s">
        <v>668</v>
      </c>
      <c r="E4" s="46" t="s">
        <v>669</v>
      </c>
      <c r="F4" s="47" t="s">
        <v>670</v>
      </c>
      <c r="G4" s="49" t="s">
        <v>671</v>
      </c>
      <c r="H4" s="49" t="s">
        <v>672</v>
      </c>
      <c r="I4" s="49" t="s">
        <v>673</v>
      </c>
      <c r="J4" s="49" t="s">
        <v>674</v>
      </c>
      <c r="K4" s="30" t="s">
        <v>675</v>
      </c>
      <c r="L4" s="49" t="s">
        <v>676</v>
      </c>
    </row>
    <row r="5" spans="1:12" ht="24">
      <c r="A5" s="414">
        <v>1</v>
      </c>
      <c r="B5" s="411" t="s">
        <v>631</v>
      </c>
      <c r="C5" s="26"/>
      <c r="D5" s="26" t="s">
        <v>678</v>
      </c>
      <c r="E5" s="27">
        <v>10</v>
      </c>
      <c r="F5" s="28"/>
      <c r="G5" s="29">
        <v>0.08</v>
      </c>
      <c r="H5" s="88">
        <f>F5*G5</f>
        <v>0</v>
      </c>
      <c r="I5" s="88">
        <f>F5+H5</f>
        <v>0</v>
      </c>
      <c r="J5" s="88">
        <f>F5*E5</f>
        <v>0</v>
      </c>
      <c r="K5" s="88">
        <f>J5*G5</f>
        <v>0</v>
      </c>
      <c r="L5" s="88">
        <f>J5+K5</f>
        <v>0</v>
      </c>
    </row>
    <row r="6" spans="1:12" ht="24">
      <c r="A6" s="414">
        <v>2</v>
      </c>
      <c r="B6" s="36" t="s">
        <v>632</v>
      </c>
      <c r="C6" s="360"/>
      <c r="D6" s="26" t="s">
        <v>678</v>
      </c>
      <c r="E6" s="27">
        <v>10</v>
      </c>
      <c r="F6" s="28"/>
      <c r="G6" s="29">
        <v>0.08</v>
      </c>
      <c r="H6" s="88">
        <f>F6*G6</f>
        <v>0</v>
      </c>
      <c r="I6" s="88">
        <f>F6+H6</f>
        <v>0</v>
      </c>
      <c r="J6" s="88">
        <f>F6*E6</f>
        <v>0</v>
      </c>
      <c r="K6" s="88">
        <f>J6*G6</f>
        <v>0</v>
      </c>
      <c r="L6" s="88">
        <f>J6+K6</f>
        <v>0</v>
      </c>
    </row>
    <row r="7" spans="1:12" ht="24">
      <c r="A7" s="414">
        <v>3</v>
      </c>
      <c r="B7" s="420" t="s">
        <v>633</v>
      </c>
      <c r="C7" s="26"/>
      <c r="D7" s="26" t="s">
        <v>678</v>
      </c>
      <c r="E7" s="27">
        <v>10</v>
      </c>
      <c r="F7" s="28"/>
      <c r="G7" s="29">
        <v>0.08</v>
      </c>
      <c r="H7" s="88">
        <f>F7*G7</f>
        <v>0</v>
      </c>
      <c r="I7" s="88">
        <f>F7+H7</f>
        <v>0</v>
      </c>
      <c r="J7" s="88">
        <f>F7*E7</f>
        <v>0</v>
      </c>
      <c r="K7" s="88">
        <f>J7*G7</f>
        <v>0</v>
      </c>
      <c r="L7" s="88">
        <f>J7+K7</f>
        <v>0</v>
      </c>
    </row>
    <row r="8" spans="1:12" ht="15">
      <c r="A8" s="68"/>
      <c r="B8" s="21"/>
      <c r="C8" s="98"/>
      <c r="D8" s="194"/>
      <c r="E8" s="194"/>
      <c r="F8" s="195"/>
      <c r="G8" s="195"/>
      <c r="H8" s="600" t="s">
        <v>690</v>
      </c>
      <c r="I8" s="601"/>
      <c r="J8" s="601"/>
      <c r="K8" s="602"/>
      <c r="L8" s="91">
        <f>SUM(J5:J7)</f>
        <v>0</v>
      </c>
    </row>
    <row r="9" spans="1:12" ht="15">
      <c r="A9" s="68"/>
      <c r="B9" s="21"/>
      <c r="C9" s="98"/>
      <c r="D9" s="194"/>
      <c r="E9" s="194"/>
      <c r="F9" s="195"/>
      <c r="G9" s="195"/>
      <c r="H9" s="600" t="s">
        <v>691</v>
      </c>
      <c r="I9" s="601"/>
      <c r="J9" s="601"/>
      <c r="K9" s="602"/>
      <c r="L9" s="86">
        <f>SUM(K5:K7)</f>
        <v>0</v>
      </c>
    </row>
    <row r="10" spans="1:12" ht="24" customHeight="1">
      <c r="A10" s="68"/>
      <c r="B10" s="21"/>
      <c r="C10" s="98"/>
      <c r="D10" s="194"/>
      <c r="E10" s="194"/>
      <c r="F10" s="195"/>
      <c r="G10" s="195"/>
      <c r="H10" s="600" t="s">
        <v>770</v>
      </c>
      <c r="I10" s="601"/>
      <c r="J10" s="601"/>
      <c r="K10" s="603"/>
      <c r="L10" s="87">
        <f>SUM(L8:L9)</f>
        <v>0</v>
      </c>
    </row>
  </sheetData>
  <sheetProtection/>
  <mergeCells count="3">
    <mergeCell ref="H8:K8"/>
    <mergeCell ref="H9:K9"/>
    <mergeCell ref="H10:K10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3.8515625" style="161" customWidth="1"/>
    <col min="2" max="2" width="28.7109375" style="161" customWidth="1"/>
    <col min="3" max="3" width="17.7109375" style="161" customWidth="1"/>
    <col min="4" max="4" width="8.421875" style="161" customWidth="1"/>
    <col min="5" max="5" width="6.140625" style="161" customWidth="1"/>
    <col min="6" max="6" width="10.8515625" style="161" customWidth="1"/>
    <col min="7" max="7" width="5.8515625" style="161" customWidth="1"/>
    <col min="8" max="8" width="8.140625" style="161" customWidth="1"/>
    <col min="9" max="9" width="10.7109375" style="161" customWidth="1"/>
    <col min="10" max="10" width="11.421875" style="161" customWidth="1"/>
    <col min="11" max="11" width="9.00390625" style="161" customWidth="1"/>
    <col min="12" max="12" width="12.421875" style="161" customWidth="1"/>
    <col min="13" max="16384" width="9.140625" style="161" customWidth="1"/>
  </cols>
  <sheetData>
    <row r="1" spans="2:14" ht="15">
      <c r="B1" s="161" t="s">
        <v>112</v>
      </c>
      <c r="K1" s="161" t="s">
        <v>663</v>
      </c>
      <c r="M1" s="282"/>
      <c r="N1" s="282"/>
    </row>
    <row r="3" spans="1:12" ht="15">
      <c r="A3" s="139" t="s">
        <v>168</v>
      </c>
      <c r="B3" s="425"/>
      <c r="C3" s="141"/>
      <c r="D3" s="142"/>
      <c r="E3" s="142"/>
      <c r="F3" s="173"/>
      <c r="G3" s="173"/>
      <c r="H3" s="173"/>
      <c r="I3" s="24"/>
      <c r="J3" s="24"/>
      <c r="K3" s="426"/>
      <c r="L3" s="299"/>
    </row>
    <row r="4" spans="1:12" ht="36">
      <c r="A4" s="49" t="s">
        <v>665</v>
      </c>
      <c r="B4" s="49" t="s">
        <v>666</v>
      </c>
      <c r="C4" s="30" t="s">
        <v>667</v>
      </c>
      <c r="D4" s="49" t="s">
        <v>668</v>
      </c>
      <c r="E4" s="46" t="s">
        <v>669</v>
      </c>
      <c r="F4" s="47" t="s">
        <v>670</v>
      </c>
      <c r="G4" s="49" t="s">
        <v>671</v>
      </c>
      <c r="H4" s="49" t="s">
        <v>672</v>
      </c>
      <c r="I4" s="49" t="s">
        <v>673</v>
      </c>
      <c r="J4" s="49" t="s">
        <v>674</v>
      </c>
      <c r="K4" s="30" t="s">
        <v>675</v>
      </c>
      <c r="L4" s="49" t="s">
        <v>676</v>
      </c>
    </row>
    <row r="5" spans="1:12" ht="15">
      <c r="A5" s="427">
        <v>1</v>
      </c>
      <c r="B5" s="428" t="s">
        <v>634</v>
      </c>
      <c r="C5" s="429"/>
      <c r="D5" s="429" t="s">
        <v>678</v>
      </c>
      <c r="E5" s="438">
        <v>10</v>
      </c>
      <c r="F5" s="430"/>
      <c r="G5" s="431">
        <v>0.08</v>
      </c>
      <c r="H5" s="432">
        <f>F5*G5</f>
        <v>0</v>
      </c>
      <c r="I5" s="432">
        <f>F5+H5</f>
        <v>0</v>
      </c>
      <c r="J5" s="432">
        <f>F5*E5</f>
        <v>0</v>
      </c>
      <c r="K5" s="433">
        <f>J5*G5</f>
        <v>0</v>
      </c>
      <c r="L5" s="152">
        <f>J5+K5</f>
        <v>0</v>
      </c>
    </row>
    <row r="6" spans="1:12" ht="25.5">
      <c r="A6" s="434">
        <v>2</v>
      </c>
      <c r="B6" s="189" t="s">
        <v>635</v>
      </c>
      <c r="C6" s="145"/>
      <c r="D6" s="145" t="s">
        <v>678</v>
      </c>
      <c r="E6" s="151">
        <v>10</v>
      </c>
      <c r="F6" s="289"/>
      <c r="G6" s="147">
        <v>0.08</v>
      </c>
      <c r="H6" s="152">
        <f>F6*G6</f>
        <v>0</v>
      </c>
      <c r="I6" s="152">
        <f>F6+H6</f>
        <v>0</v>
      </c>
      <c r="J6" s="152">
        <f>F6*E6</f>
        <v>0</v>
      </c>
      <c r="K6" s="435">
        <f>J6*G6</f>
        <v>0</v>
      </c>
      <c r="L6" s="152">
        <f>J6+K6</f>
        <v>0</v>
      </c>
    </row>
    <row r="7" spans="1:12" ht="25.5">
      <c r="A7" s="434">
        <v>3</v>
      </c>
      <c r="B7" s="189" t="s">
        <v>636</v>
      </c>
      <c r="C7" s="145"/>
      <c r="D7" s="145" t="s">
        <v>678</v>
      </c>
      <c r="E7" s="151">
        <v>10</v>
      </c>
      <c r="F7" s="289"/>
      <c r="G7" s="147">
        <v>0.08</v>
      </c>
      <c r="H7" s="152">
        <f>F7*G7</f>
        <v>0</v>
      </c>
      <c r="I7" s="152">
        <f>F7+H7</f>
        <v>0</v>
      </c>
      <c r="J7" s="152">
        <f>F7*E7</f>
        <v>0</v>
      </c>
      <c r="K7" s="435">
        <f>J7*G7</f>
        <v>0</v>
      </c>
      <c r="L7" s="152">
        <f>J7+K7</f>
        <v>0</v>
      </c>
    </row>
    <row r="8" spans="1:12" ht="25.5">
      <c r="A8" s="434">
        <v>4</v>
      </c>
      <c r="B8" s="189" t="s">
        <v>169</v>
      </c>
      <c r="C8" s="145"/>
      <c r="D8" s="302" t="s">
        <v>678</v>
      </c>
      <c r="E8" s="303">
        <v>10</v>
      </c>
      <c r="F8" s="289"/>
      <c r="G8" s="147">
        <v>0.08</v>
      </c>
      <c r="H8" s="152">
        <f>F8*G8</f>
        <v>0</v>
      </c>
      <c r="I8" s="152">
        <f>F8+H8</f>
        <v>0</v>
      </c>
      <c r="J8" s="152">
        <f>F8*E8</f>
        <v>0</v>
      </c>
      <c r="K8" s="435">
        <f>J8*G8</f>
        <v>0</v>
      </c>
      <c r="L8" s="152">
        <f>J8+K8</f>
        <v>0</v>
      </c>
    </row>
    <row r="9" spans="1:12" ht="25.5">
      <c r="A9" s="434">
        <v>5</v>
      </c>
      <c r="B9" s="189" t="s">
        <v>170</v>
      </c>
      <c r="C9" s="145"/>
      <c r="D9" s="302" t="s">
        <v>678</v>
      </c>
      <c r="E9" s="303">
        <v>10</v>
      </c>
      <c r="F9" s="289"/>
      <c r="G9" s="147">
        <v>0.08</v>
      </c>
      <c r="H9" s="152">
        <f>F9*G9</f>
        <v>0</v>
      </c>
      <c r="I9" s="152">
        <f>F9+H9</f>
        <v>0</v>
      </c>
      <c r="J9" s="152">
        <f>F9*E9</f>
        <v>0</v>
      </c>
      <c r="K9" s="435">
        <f>J9*G9</f>
        <v>0</v>
      </c>
      <c r="L9" s="152">
        <f>J9+K9</f>
        <v>0</v>
      </c>
    </row>
    <row r="10" spans="1:12" ht="15" customHeight="1">
      <c r="A10" s="421"/>
      <c r="B10" s="422"/>
      <c r="C10" s="423"/>
      <c r="D10" s="423"/>
      <c r="E10" s="423"/>
      <c r="F10" s="424"/>
      <c r="G10" s="424"/>
      <c r="H10" s="575" t="s">
        <v>690</v>
      </c>
      <c r="I10" s="576"/>
      <c r="J10" s="576"/>
      <c r="K10" s="567"/>
      <c r="L10" s="439">
        <f>SUM(J5:J9)</f>
        <v>0</v>
      </c>
    </row>
    <row r="11" spans="1:12" ht="15" customHeight="1">
      <c r="A11" s="437"/>
      <c r="B11" s="160"/>
      <c r="C11" s="297"/>
      <c r="D11" s="159"/>
      <c r="E11" s="159"/>
      <c r="F11" s="181"/>
      <c r="G11" s="181"/>
      <c r="H11" s="575" t="s">
        <v>691</v>
      </c>
      <c r="I11" s="576"/>
      <c r="J11" s="576"/>
      <c r="K11" s="567"/>
      <c r="L11" s="286">
        <f>SUM(K5:K9)</f>
        <v>0</v>
      </c>
    </row>
    <row r="12" spans="1:12" ht="29.25" customHeight="1">
      <c r="A12" s="223"/>
      <c r="B12" s="154"/>
      <c r="C12" s="156"/>
      <c r="D12" s="159"/>
      <c r="E12" s="159"/>
      <c r="F12" s="181"/>
      <c r="G12" s="181"/>
      <c r="H12" s="575" t="s">
        <v>130</v>
      </c>
      <c r="I12" s="576"/>
      <c r="J12" s="576"/>
      <c r="K12" s="569"/>
      <c r="L12" s="287">
        <f>L10+L11</f>
        <v>0</v>
      </c>
    </row>
  </sheetData>
  <sheetProtection/>
  <mergeCells count="3">
    <mergeCell ref="H10:K10"/>
    <mergeCell ref="H11:K11"/>
    <mergeCell ref="H12:K12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3.8515625" style="161" customWidth="1"/>
    <col min="2" max="2" width="28.7109375" style="161" customWidth="1"/>
    <col min="3" max="3" width="17.7109375" style="161" customWidth="1"/>
    <col min="4" max="4" width="8.421875" style="161" customWidth="1"/>
    <col min="5" max="5" width="6.140625" style="161" customWidth="1"/>
    <col min="6" max="6" width="10.8515625" style="161" customWidth="1"/>
    <col min="7" max="7" width="5.8515625" style="161" customWidth="1"/>
    <col min="8" max="8" width="8.140625" style="161" customWidth="1"/>
    <col min="9" max="9" width="10.7109375" style="161" customWidth="1"/>
    <col min="10" max="10" width="11.421875" style="161" customWidth="1"/>
    <col min="11" max="11" width="9.00390625" style="161" customWidth="1"/>
    <col min="12" max="12" width="12.421875" style="161" customWidth="1"/>
    <col min="13" max="16384" width="9.140625" style="161" customWidth="1"/>
  </cols>
  <sheetData>
    <row r="1" spans="2:14" ht="15">
      <c r="B1" s="161" t="s">
        <v>112</v>
      </c>
      <c r="K1" s="161" t="s">
        <v>663</v>
      </c>
      <c r="M1" s="282"/>
      <c r="N1" s="282"/>
    </row>
    <row r="3" spans="1:12" ht="15">
      <c r="A3" s="223" t="s">
        <v>171</v>
      </c>
      <c r="B3" s="131"/>
      <c r="C3" s="131"/>
      <c r="D3" s="131"/>
      <c r="E3" s="132"/>
      <c r="F3" s="133"/>
      <c r="G3" s="132"/>
      <c r="H3" s="132"/>
      <c r="I3" s="132"/>
      <c r="J3" s="132"/>
      <c r="K3" s="132"/>
      <c r="L3" s="263"/>
    </row>
    <row r="4" spans="1:12" ht="38.25">
      <c r="A4" s="125" t="s">
        <v>665</v>
      </c>
      <c r="B4" s="126" t="s">
        <v>666</v>
      </c>
      <c r="C4" s="127" t="s">
        <v>667</v>
      </c>
      <c r="D4" s="126" t="s">
        <v>668</v>
      </c>
      <c r="E4" s="137" t="s">
        <v>669</v>
      </c>
      <c r="F4" s="129" t="s">
        <v>670</v>
      </c>
      <c r="G4" s="126" t="s">
        <v>671</v>
      </c>
      <c r="H4" s="126" t="s">
        <v>672</v>
      </c>
      <c r="I4" s="126" t="s">
        <v>673</v>
      </c>
      <c r="J4" s="126" t="s">
        <v>674</v>
      </c>
      <c r="K4" s="127" t="s">
        <v>675</v>
      </c>
      <c r="L4" s="126" t="s">
        <v>676</v>
      </c>
    </row>
    <row r="5" spans="1:12" ht="25.5">
      <c r="A5" s="434">
        <v>1</v>
      </c>
      <c r="B5" s="189" t="s">
        <v>172</v>
      </c>
      <c r="C5" s="145"/>
      <c r="D5" s="146" t="s">
        <v>678</v>
      </c>
      <c r="E5" s="255">
        <v>50</v>
      </c>
      <c r="F5" s="245"/>
      <c r="G5" s="147">
        <v>0.08</v>
      </c>
      <c r="H5" s="152">
        <f>F5*G5</f>
        <v>0</v>
      </c>
      <c r="I5" s="152">
        <f>F5+H5</f>
        <v>0</v>
      </c>
      <c r="J5" s="152">
        <f>E5*F5</f>
        <v>0</v>
      </c>
      <c r="K5" s="152">
        <f>J5*G5</f>
        <v>0</v>
      </c>
      <c r="L5" s="152">
        <f>J5+K5</f>
        <v>0</v>
      </c>
    </row>
    <row r="6" spans="1:12" ht="25.5">
      <c r="A6" s="434">
        <v>2</v>
      </c>
      <c r="B6" s="189" t="s">
        <v>173</v>
      </c>
      <c r="C6" s="145"/>
      <c r="D6" s="146" t="s">
        <v>678</v>
      </c>
      <c r="E6" s="255">
        <v>15</v>
      </c>
      <c r="F6" s="245"/>
      <c r="G6" s="147">
        <v>0.08</v>
      </c>
      <c r="H6" s="152">
        <f>F6*G6</f>
        <v>0</v>
      </c>
      <c r="I6" s="152">
        <f>F6+H6</f>
        <v>0</v>
      </c>
      <c r="J6" s="152">
        <f>E6*F6</f>
        <v>0</v>
      </c>
      <c r="K6" s="152">
        <f>J6*G6</f>
        <v>0</v>
      </c>
      <c r="L6" s="152">
        <f>J6+K6</f>
        <v>0</v>
      </c>
    </row>
    <row r="7" spans="1:12" ht="25.5">
      <c r="A7" s="434">
        <v>3</v>
      </c>
      <c r="B7" s="189" t="s">
        <v>174</v>
      </c>
      <c r="C7" s="145"/>
      <c r="D7" s="146" t="s">
        <v>678</v>
      </c>
      <c r="E7" s="255">
        <v>15</v>
      </c>
      <c r="F7" s="245"/>
      <c r="G7" s="147">
        <v>0.08</v>
      </c>
      <c r="H7" s="152">
        <f>F7*G7</f>
        <v>0</v>
      </c>
      <c r="I7" s="152">
        <f>F7+H7</f>
        <v>0</v>
      </c>
      <c r="J7" s="152">
        <f>E7*F7</f>
        <v>0</v>
      </c>
      <c r="K7" s="152">
        <f>J7*G7</f>
        <v>0</v>
      </c>
      <c r="L7" s="152">
        <f>J7+K7</f>
        <v>0</v>
      </c>
    </row>
    <row r="8" spans="1:12" ht="25.5">
      <c r="A8" s="434">
        <v>4</v>
      </c>
      <c r="B8" s="189" t="s">
        <v>175</v>
      </c>
      <c r="C8" s="145"/>
      <c r="D8" s="146" t="s">
        <v>678</v>
      </c>
      <c r="E8" s="255">
        <v>10</v>
      </c>
      <c r="F8" s="245"/>
      <c r="G8" s="147">
        <v>0.08</v>
      </c>
      <c r="H8" s="152">
        <f>F8*G8</f>
        <v>0</v>
      </c>
      <c r="I8" s="152">
        <f>F8+H8</f>
        <v>0</v>
      </c>
      <c r="J8" s="152">
        <f>E8*F8</f>
        <v>0</v>
      </c>
      <c r="K8" s="152">
        <f>J8*G8</f>
        <v>0</v>
      </c>
      <c r="L8" s="152">
        <f>J8+K8</f>
        <v>0</v>
      </c>
    </row>
    <row r="9" spans="1:12" ht="25.5">
      <c r="A9" s="434">
        <v>5</v>
      </c>
      <c r="B9" s="189" t="s">
        <v>176</v>
      </c>
      <c r="C9" s="145"/>
      <c r="D9" s="146" t="s">
        <v>678</v>
      </c>
      <c r="E9" s="255">
        <v>10</v>
      </c>
      <c r="F9" s="245"/>
      <c r="G9" s="147">
        <v>0.08</v>
      </c>
      <c r="H9" s="152">
        <f>F9*G9</f>
        <v>0</v>
      </c>
      <c r="I9" s="152">
        <f>F9+H9</f>
        <v>0</v>
      </c>
      <c r="J9" s="152">
        <f>E9*F9</f>
        <v>0</v>
      </c>
      <c r="K9" s="152">
        <f>J9*G9</f>
        <v>0</v>
      </c>
      <c r="L9" s="152">
        <f>J9+K9</f>
        <v>0</v>
      </c>
    </row>
    <row r="10" spans="1:12" ht="15">
      <c r="A10" s="130"/>
      <c r="B10" s="131"/>
      <c r="C10" s="132"/>
      <c r="D10" s="132"/>
      <c r="E10" s="132"/>
      <c r="F10" s="184"/>
      <c r="G10" s="184"/>
      <c r="H10" s="575" t="s">
        <v>690</v>
      </c>
      <c r="I10" s="576"/>
      <c r="J10" s="576"/>
      <c r="K10" s="567"/>
      <c r="L10" s="439">
        <f>SUM(J5:J9)</f>
        <v>0</v>
      </c>
    </row>
    <row r="11" spans="1:12" ht="15">
      <c r="A11" s="130"/>
      <c r="B11" s="440"/>
      <c r="C11" s="293"/>
      <c r="D11" s="132"/>
      <c r="E11" s="132"/>
      <c r="F11" s="184"/>
      <c r="G11" s="184"/>
      <c r="H11" s="575" t="s">
        <v>691</v>
      </c>
      <c r="I11" s="576"/>
      <c r="J11" s="576"/>
      <c r="K11" s="567"/>
      <c r="L11" s="286">
        <f>SUM(K5:K9)</f>
        <v>0</v>
      </c>
    </row>
    <row r="12" spans="1:12" ht="15">
      <c r="A12" s="130"/>
      <c r="B12" s="440"/>
      <c r="C12" s="293"/>
      <c r="D12" s="132"/>
      <c r="E12" s="132"/>
      <c r="F12" s="184"/>
      <c r="G12" s="184"/>
      <c r="H12" s="575" t="s">
        <v>130</v>
      </c>
      <c r="I12" s="576"/>
      <c r="J12" s="576"/>
      <c r="K12" s="569"/>
      <c r="L12" s="287">
        <f>L10+L11</f>
        <v>0</v>
      </c>
    </row>
    <row r="13" ht="15">
      <c r="B13" s="160"/>
    </row>
    <row r="14" ht="15">
      <c r="B14" s="160"/>
    </row>
  </sheetData>
  <sheetProtection/>
  <mergeCells count="3">
    <mergeCell ref="H11:K11"/>
    <mergeCell ref="H10:K10"/>
    <mergeCell ref="H12:K12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3.8515625" style="69" customWidth="1"/>
    <col min="2" max="2" width="28.7109375" style="69" customWidth="1"/>
    <col min="3" max="3" width="17.7109375" style="69" customWidth="1"/>
    <col min="4" max="4" width="8.421875" style="69" customWidth="1"/>
    <col min="5" max="5" width="6.140625" style="69" customWidth="1"/>
    <col min="6" max="6" width="10.8515625" style="69" customWidth="1"/>
    <col min="7" max="7" width="5.8515625" style="69" customWidth="1"/>
    <col min="8" max="8" width="8.140625" style="69" customWidth="1"/>
    <col min="9" max="9" width="10.7109375" style="69" customWidth="1"/>
    <col min="10" max="10" width="11.421875" style="69" customWidth="1"/>
    <col min="11" max="11" width="9.00390625" style="69" customWidth="1"/>
    <col min="12" max="12" width="12.421875" style="69" customWidth="1"/>
    <col min="13" max="16384" width="9.140625" style="69" customWidth="1"/>
  </cols>
  <sheetData>
    <row r="1" spans="2:14" ht="15">
      <c r="B1" s="69" t="s">
        <v>112</v>
      </c>
      <c r="K1" s="69" t="s">
        <v>663</v>
      </c>
      <c r="M1" s="138"/>
      <c r="N1" s="138"/>
    </row>
    <row r="3" spans="1:12" ht="15">
      <c r="A3" s="260" t="s">
        <v>177</v>
      </c>
      <c r="B3" s="131"/>
      <c r="C3" s="132"/>
      <c r="D3" s="159"/>
      <c r="E3" s="159"/>
      <c r="F3" s="181"/>
      <c r="G3" s="181"/>
      <c r="H3" s="181"/>
      <c r="I3" s="259"/>
      <c r="J3" s="259"/>
      <c r="K3" s="261"/>
      <c r="L3" s="261"/>
    </row>
    <row r="4" spans="1:12" ht="38.25">
      <c r="A4" s="125" t="s">
        <v>665</v>
      </c>
      <c r="B4" s="126" t="s">
        <v>666</v>
      </c>
      <c r="C4" s="127" t="s">
        <v>667</v>
      </c>
      <c r="D4" s="126" t="s">
        <v>668</v>
      </c>
      <c r="E4" s="128" t="s">
        <v>669</v>
      </c>
      <c r="F4" s="129" t="s">
        <v>670</v>
      </c>
      <c r="G4" s="126" t="s">
        <v>671</v>
      </c>
      <c r="H4" s="126" t="s">
        <v>672</v>
      </c>
      <c r="I4" s="126" t="s">
        <v>673</v>
      </c>
      <c r="J4" s="126" t="s">
        <v>674</v>
      </c>
      <c r="K4" s="127" t="s">
        <v>675</v>
      </c>
      <c r="L4" s="126" t="s">
        <v>676</v>
      </c>
    </row>
    <row r="5" spans="1:12" ht="25.5">
      <c r="A5" s="434">
        <v>1</v>
      </c>
      <c r="B5" s="189" t="s">
        <v>637</v>
      </c>
      <c r="C5" s="145"/>
      <c r="D5" s="145" t="s">
        <v>678</v>
      </c>
      <c r="E5" s="151">
        <v>10</v>
      </c>
      <c r="F5" s="289"/>
      <c r="G5" s="147">
        <v>0.08</v>
      </c>
      <c r="H5" s="152">
        <f>F5*G5</f>
        <v>0</v>
      </c>
      <c r="I5" s="152">
        <f>F5+H5</f>
        <v>0</v>
      </c>
      <c r="J5" s="152">
        <f>E5*F5</f>
        <v>0</v>
      </c>
      <c r="K5" s="152">
        <f>J5*G5</f>
        <v>0</v>
      </c>
      <c r="L5" s="152">
        <f>J5+K5</f>
        <v>0</v>
      </c>
    </row>
    <row r="6" spans="1:12" ht="25.5">
      <c r="A6" s="434">
        <v>2</v>
      </c>
      <c r="B6" s="189" t="s">
        <v>638</v>
      </c>
      <c r="C6" s="145"/>
      <c r="D6" s="145" t="s">
        <v>678</v>
      </c>
      <c r="E6" s="151">
        <v>15</v>
      </c>
      <c r="F6" s="289"/>
      <c r="G6" s="147">
        <v>0.08</v>
      </c>
      <c r="H6" s="152">
        <f>F6*G6</f>
        <v>0</v>
      </c>
      <c r="I6" s="152">
        <f>F6+H6</f>
        <v>0</v>
      </c>
      <c r="J6" s="152">
        <f>E6*F6</f>
        <v>0</v>
      </c>
      <c r="K6" s="152">
        <f>J6*G6</f>
        <v>0</v>
      </c>
      <c r="L6" s="152">
        <f>J6+K6</f>
        <v>0</v>
      </c>
    </row>
    <row r="7" spans="1:12" ht="25.5">
      <c r="A7" s="434">
        <v>3</v>
      </c>
      <c r="B7" s="189" t="s">
        <v>639</v>
      </c>
      <c r="C7" s="145"/>
      <c r="D7" s="145" t="s">
        <v>678</v>
      </c>
      <c r="E7" s="151">
        <v>10</v>
      </c>
      <c r="F7" s="289"/>
      <c r="G7" s="147">
        <v>0.08</v>
      </c>
      <c r="H7" s="152">
        <f>F7*G7</f>
        <v>0</v>
      </c>
      <c r="I7" s="152">
        <f>F7+H7</f>
        <v>0</v>
      </c>
      <c r="J7" s="152">
        <f>E7*F7</f>
        <v>0</v>
      </c>
      <c r="K7" s="152">
        <f>J7*G7</f>
        <v>0</v>
      </c>
      <c r="L7" s="152">
        <f>J7+K7</f>
        <v>0</v>
      </c>
    </row>
    <row r="8" spans="1:12" ht="25.5">
      <c r="A8" s="434">
        <v>4</v>
      </c>
      <c r="B8" s="189" t="s">
        <v>640</v>
      </c>
      <c r="C8" s="145"/>
      <c r="D8" s="145" t="s">
        <v>678</v>
      </c>
      <c r="E8" s="151">
        <v>10</v>
      </c>
      <c r="F8" s="289"/>
      <c r="G8" s="147">
        <v>0.08</v>
      </c>
      <c r="H8" s="152">
        <f>F8*G8</f>
        <v>0</v>
      </c>
      <c r="I8" s="152">
        <f>F8+H8</f>
        <v>0</v>
      </c>
      <c r="J8" s="152">
        <f>E8*F8</f>
        <v>0</v>
      </c>
      <c r="K8" s="152">
        <f>J8*G8</f>
        <v>0</v>
      </c>
      <c r="L8" s="152">
        <f>J8+K8</f>
        <v>0</v>
      </c>
    </row>
    <row r="9" spans="1:12" ht="25.5">
      <c r="A9" s="434">
        <v>5</v>
      </c>
      <c r="B9" s="189" t="s">
        <v>641</v>
      </c>
      <c r="C9" s="145"/>
      <c r="D9" s="145" t="s">
        <v>678</v>
      </c>
      <c r="E9" s="151">
        <v>10</v>
      </c>
      <c r="F9" s="289"/>
      <c r="G9" s="147">
        <v>0.08</v>
      </c>
      <c r="H9" s="152">
        <f>F9*G9</f>
        <v>0</v>
      </c>
      <c r="I9" s="152">
        <f>F9+H9</f>
        <v>0</v>
      </c>
      <c r="J9" s="152">
        <f>E9*F9</f>
        <v>0</v>
      </c>
      <c r="K9" s="152">
        <f>J9*G9</f>
        <v>0</v>
      </c>
      <c r="L9" s="152">
        <f>J9+K9</f>
        <v>0</v>
      </c>
    </row>
    <row r="10" spans="1:12" ht="15">
      <c r="A10" s="130"/>
      <c r="B10" s="131"/>
      <c r="C10" s="132"/>
      <c r="D10" s="132"/>
      <c r="E10" s="132"/>
      <c r="F10" s="184"/>
      <c r="G10" s="184"/>
      <c r="H10" s="565" t="s">
        <v>690</v>
      </c>
      <c r="I10" s="568"/>
      <c r="J10" s="568"/>
      <c r="K10" s="567"/>
      <c r="L10" s="436">
        <f>SUM(J5:J9)</f>
        <v>0</v>
      </c>
    </row>
    <row r="11" spans="1:12" ht="15">
      <c r="A11" s="130"/>
      <c r="B11" s="440"/>
      <c r="C11" s="293"/>
      <c r="D11" s="132"/>
      <c r="E11" s="132"/>
      <c r="F11" s="184"/>
      <c r="G11" s="184"/>
      <c r="H11" s="565" t="s">
        <v>691</v>
      </c>
      <c r="I11" s="568"/>
      <c r="J11" s="568"/>
      <c r="K11" s="567"/>
      <c r="L11" s="262">
        <f>SUM(K5:K9)</f>
        <v>0</v>
      </c>
    </row>
    <row r="12" spans="1:12" ht="33" customHeight="1">
      <c r="A12" s="130"/>
      <c r="B12" s="440"/>
      <c r="C12" s="293"/>
      <c r="D12" s="132"/>
      <c r="E12" s="132"/>
      <c r="F12" s="184"/>
      <c r="G12" s="184"/>
      <c r="H12" s="565" t="s">
        <v>111</v>
      </c>
      <c r="I12" s="568"/>
      <c r="J12" s="568"/>
      <c r="K12" s="569"/>
      <c r="L12" s="136">
        <f>L10+L11</f>
        <v>0</v>
      </c>
    </row>
    <row r="13" ht="15">
      <c r="B13" s="160"/>
    </row>
    <row r="14" ht="15">
      <c r="B14" s="160"/>
    </row>
  </sheetData>
  <sheetProtection/>
  <mergeCells count="3">
    <mergeCell ref="H10:K10"/>
    <mergeCell ref="H11:K11"/>
    <mergeCell ref="H12:K12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3.8515625" style="69" customWidth="1"/>
    <col min="2" max="2" width="28.7109375" style="69" customWidth="1"/>
    <col min="3" max="3" width="17.7109375" style="69" customWidth="1"/>
    <col min="4" max="4" width="8.421875" style="69" customWidth="1"/>
    <col min="5" max="5" width="6.140625" style="69" customWidth="1"/>
    <col min="6" max="6" width="10.8515625" style="69" customWidth="1"/>
    <col min="7" max="7" width="5.8515625" style="69" customWidth="1"/>
    <col min="8" max="8" width="8.140625" style="69" customWidth="1"/>
    <col min="9" max="9" width="10.7109375" style="69" customWidth="1"/>
    <col min="10" max="10" width="11.421875" style="69" customWidth="1"/>
    <col min="11" max="11" width="9.00390625" style="69" customWidth="1"/>
    <col min="12" max="12" width="12.421875" style="69" customWidth="1"/>
    <col min="13" max="16384" width="9.140625" style="69" customWidth="1"/>
  </cols>
  <sheetData>
    <row r="1" spans="2:14" ht="15">
      <c r="B1" s="69" t="s">
        <v>112</v>
      </c>
      <c r="K1" s="69" t="s">
        <v>663</v>
      </c>
      <c r="M1" s="138"/>
      <c r="N1" s="138"/>
    </row>
    <row r="3" spans="1:12" ht="15">
      <c r="A3" s="260" t="s">
        <v>178</v>
      </c>
      <c r="B3" s="131"/>
      <c r="C3" s="132"/>
      <c r="D3" s="159"/>
      <c r="E3" s="159"/>
      <c r="F3" s="181"/>
      <c r="G3" s="181"/>
      <c r="H3" s="181"/>
      <c r="I3" s="259"/>
      <c r="J3" s="259"/>
      <c r="K3" s="261"/>
      <c r="L3" s="261"/>
    </row>
    <row r="4" spans="1:12" ht="38.25">
      <c r="A4" s="125" t="s">
        <v>665</v>
      </c>
      <c r="B4" s="126" t="s">
        <v>666</v>
      </c>
      <c r="C4" s="127" t="s">
        <v>667</v>
      </c>
      <c r="D4" s="126" t="s">
        <v>668</v>
      </c>
      <c r="E4" s="128" t="s">
        <v>669</v>
      </c>
      <c r="F4" s="129" t="s">
        <v>670</v>
      </c>
      <c r="G4" s="126" t="s">
        <v>671</v>
      </c>
      <c r="H4" s="126" t="s">
        <v>672</v>
      </c>
      <c r="I4" s="126" t="s">
        <v>673</v>
      </c>
      <c r="J4" s="126" t="s">
        <v>674</v>
      </c>
      <c r="K4" s="127" t="s">
        <v>675</v>
      </c>
      <c r="L4" s="126" t="s">
        <v>676</v>
      </c>
    </row>
    <row r="5" spans="1:12" ht="15">
      <c r="A5" s="434">
        <v>1</v>
      </c>
      <c r="B5" s="441" t="s">
        <v>642</v>
      </c>
      <c r="C5" s="145"/>
      <c r="D5" s="145" t="s">
        <v>678</v>
      </c>
      <c r="E5" s="151">
        <v>15</v>
      </c>
      <c r="F5" s="289"/>
      <c r="G5" s="147">
        <v>0.08</v>
      </c>
      <c r="H5" s="152">
        <f>F5*G5</f>
        <v>0</v>
      </c>
      <c r="I5" s="152">
        <f>F5+H5</f>
        <v>0</v>
      </c>
      <c r="J5" s="152">
        <f>E5*F5</f>
        <v>0</v>
      </c>
      <c r="K5" s="152">
        <f>J5*G5</f>
        <v>0</v>
      </c>
      <c r="L5" s="152">
        <f>J5+K5</f>
        <v>0</v>
      </c>
    </row>
    <row r="6" spans="1:12" ht="15">
      <c r="A6" s="434">
        <v>2</v>
      </c>
      <c r="B6" s="441" t="s">
        <v>643</v>
      </c>
      <c r="C6" s="145"/>
      <c r="D6" s="145" t="s">
        <v>678</v>
      </c>
      <c r="E6" s="151">
        <v>15</v>
      </c>
      <c r="F6" s="289"/>
      <c r="G6" s="147">
        <v>0.08</v>
      </c>
      <c r="H6" s="152">
        <f>F6*G6</f>
        <v>0</v>
      </c>
      <c r="I6" s="152">
        <f>F6+H6</f>
        <v>0</v>
      </c>
      <c r="J6" s="152">
        <f>E6*F6</f>
        <v>0</v>
      </c>
      <c r="K6" s="152">
        <f>J6*G6</f>
        <v>0</v>
      </c>
      <c r="L6" s="152">
        <f>J6+K6</f>
        <v>0</v>
      </c>
    </row>
    <row r="7" spans="1:12" ht="25.5">
      <c r="A7" s="434">
        <v>3</v>
      </c>
      <c r="B7" s="189" t="s">
        <v>644</v>
      </c>
      <c r="C7" s="145"/>
      <c r="D7" s="145" t="s">
        <v>678</v>
      </c>
      <c r="E7" s="151">
        <v>200</v>
      </c>
      <c r="F7" s="289"/>
      <c r="G7" s="147">
        <v>0.08</v>
      </c>
      <c r="H7" s="152">
        <f>F7*G7</f>
        <v>0</v>
      </c>
      <c r="I7" s="152">
        <f>F7+H7</f>
        <v>0</v>
      </c>
      <c r="J7" s="152">
        <f>E7*F7</f>
        <v>0</v>
      </c>
      <c r="K7" s="152">
        <f>J7*G7</f>
        <v>0</v>
      </c>
      <c r="L7" s="152">
        <f>J7+K7</f>
        <v>0</v>
      </c>
    </row>
    <row r="8" spans="1:12" ht="15">
      <c r="A8" s="130"/>
      <c r="B8" s="131"/>
      <c r="C8" s="132"/>
      <c r="D8" s="132"/>
      <c r="E8" s="132"/>
      <c r="F8" s="184"/>
      <c r="G8" s="184"/>
      <c r="H8" s="565" t="s">
        <v>690</v>
      </c>
      <c r="I8" s="568"/>
      <c r="J8" s="568"/>
      <c r="K8" s="567"/>
      <c r="L8" s="262">
        <f>SUM(J5:J7)</f>
        <v>0</v>
      </c>
    </row>
    <row r="9" spans="1:12" ht="15">
      <c r="A9" s="130"/>
      <c r="B9" s="440"/>
      <c r="C9" s="293"/>
      <c r="D9" s="132"/>
      <c r="E9" s="132"/>
      <c r="F9" s="184"/>
      <c r="G9" s="184"/>
      <c r="H9" s="565" t="s">
        <v>691</v>
      </c>
      <c r="I9" s="568"/>
      <c r="J9" s="568"/>
      <c r="K9" s="567"/>
      <c r="L9" s="262">
        <f>SUM(K5:K7)</f>
        <v>0</v>
      </c>
    </row>
    <row r="10" spans="1:12" ht="24.75" customHeight="1">
      <c r="A10" s="130"/>
      <c r="B10" s="131"/>
      <c r="C10" s="132"/>
      <c r="D10" s="132"/>
      <c r="E10" s="132"/>
      <c r="F10" s="184"/>
      <c r="G10" s="184"/>
      <c r="H10" s="565" t="s">
        <v>111</v>
      </c>
      <c r="I10" s="568"/>
      <c r="J10" s="568"/>
      <c r="K10" s="569"/>
      <c r="L10" s="442">
        <f>L8+L9</f>
        <v>0</v>
      </c>
    </row>
    <row r="11" ht="15">
      <c r="B11" s="160"/>
    </row>
    <row r="12" ht="15">
      <c r="B12" s="160"/>
    </row>
  </sheetData>
  <sheetProtection/>
  <mergeCells count="3">
    <mergeCell ref="H8:K8"/>
    <mergeCell ref="H9:K9"/>
    <mergeCell ref="H10:K10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3.8515625" style="161" customWidth="1"/>
    <col min="2" max="2" width="28.7109375" style="161" customWidth="1"/>
    <col min="3" max="3" width="17.7109375" style="161" customWidth="1"/>
    <col min="4" max="4" width="8.421875" style="161" customWidth="1"/>
    <col min="5" max="5" width="6.140625" style="161" customWidth="1"/>
    <col min="6" max="6" width="10.8515625" style="161" customWidth="1"/>
    <col min="7" max="7" width="5.8515625" style="161" customWidth="1"/>
    <col min="8" max="8" width="8.140625" style="161" customWidth="1"/>
    <col min="9" max="9" width="10.7109375" style="161" customWidth="1"/>
    <col min="10" max="10" width="11.421875" style="161" customWidth="1"/>
    <col min="11" max="11" width="9.00390625" style="161" customWidth="1"/>
    <col min="12" max="12" width="12.421875" style="161" customWidth="1"/>
    <col min="13" max="16384" width="9.140625" style="161" customWidth="1"/>
  </cols>
  <sheetData>
    <row r="1" spans="2:14" ht="15">
      <c r="B1" s="161" t="s">
        <v>112</v>
      </c>
      <c r="K1" s="161" t="s">
        <v>663</v>
      </c>
      <c r="M1" s="282"/>
      <c r="N1" s="282"/>
    </row>
    <row r="3" spans="1:12" ht="15">
      <c r="A3" s="260" t="s">
        <v>179</v>
      </c>
      <c r="B3" s="131"/>
      <c r="C3" s="131"/>
      <c r="D3" s="131"/>
      <c r="E3" s="132"/>
      <c r="F3" s="133"/>
      <c r="G3" s="132"/>
      <c r="H3" s="132"/>
      <c r="I3" s="132"/>
      <c r="J3" s="132"/>
      <c r="K3" s="132"/>
      <c r="L3" s="263"/>
    </row>
    <row r="4" spans="1:12" ht="38.25">
      <c r="A4" s="125" t="s">
        <v>665</v>
      </c>
      <c r="B4" s="126" t="s">
        <v>666</v>
      </c>
      <c r="C4" s="127" t="s">
        <v>667</v>
      </c>
      <c r="D4" s="126" t="s">
        <v>668</v>
      </c>
      <c r="E4" s="128" t="s">
        <v>669</v>
      </c>
      <c r="F4" s="129" t="s">
        <v>670</v>
      </c>
      <c r="G4" s="126" t="s">
        <v>671</v>
      </c>
      <c r="H4" s="126" t="s">
        <v>672</v>
      </c>
      <c r="I4" s="126" t="s">
        <v>673</v>
      </c>
      <c r="J4" s="126" t="s">
        <v>674</v>
      </c>
      <c r="K4" s="127" t="s">
        <v>675</v>
      </c>
      <c r="L4" s="126" t="s">
        <v>676</v>
      </c>
    </row>
    <row r="5" spans="1:12" ht="25.5">
      <c r="A5" s="216">
        <v>1</v>
      </c>
      <c r="B5" s="123" t="s">
        <v>180</v>
      </c>
      <c r="C5" s="145"/>
      <c r="D5" s="302" t="s">
        <v>181</v>
      </c>
      <c r="E5" s="303">
        <v>160</v>
      </c>
      <c r="F5" s="289"/>
      <c r="G5" s="147">
        <v>0.08</v>
      </c>
      <c r="H5" s="152">
        <f>F5*G5</f>
        <v>0</v>
      </c>
      <c r="I5" s="152">
        <f>F5+H5</f>
        <v>0</v>
      </c>
      <c r="J5" s="152">
        <f>E5*F5</f>
        <v>0</v>
      </c>
      <c r="K5" s="152">
        <f>J5*G5</f>
        <v>0</v>
      </c>
      <c r="L5" s="152">
        <f>J5+K5</f>
        <v>0</v>
      </c>
    </row>
    <row r="6" spans="1:12" ht="15">
      <c r="A6" s="130"/>
      <c r="B6" s="131"/>
      <c r="C6" s="132"/>
      <c r="D6" s="160"/>
      <c r="E6" s="132"/>
      <c r="F6" s="184"/>
      <c r="G6" s="184"/>
      <c r="H6" s="575" t="s">
        <v>690</v>
      </c>
      <c r="I6" s="576"/>
      <c r="J6" s="576"/>
      <c r="K6" s="567"/>
      <c r="L6" s="443">
        <f>J5</f>
        <v>0</v>
      </c>
    </row>
    <row r="7" spans="1:12" ht="15">
      <c r="A7" s="130"/>
      <c r="B7" s="440"/>
      <c r="C7" s="293"/>
      <c r="D7" s="160"/>
      <c r="E7" s="132"/>
      <c r="F7" s="184"/>
      <c r="G7" s="184"/>
      <c r="H7" s="575" t="s">
        <v>691</v>
      </c>
      <c r="I7" s="576"/>
      <c r="J7" s="576"/>
      <c r="K7" s="567"/>
      <c r="L7" s="444">
        <f>K5</f>
        <v>0</v>
      </c>
    </row>
    <row r="8" spans="1:12" ht="26.25" customHeight="1">
      <c r="A8" s="130"/>
      <c r="B8" s="440"/>
      <c r="C8" s="293"/>
      <c r="D8" s="160"/>
      <c r="E8" s="132"/>
      <c r="F8" s="184"/>
      <c r="G8" s="184"/>
      <c r="H8" s="575" t="s">
        <v>130</v>
      </c>
      <c r="I8" s="576"/>
      <c r="J8" s="576"/>
      <c r="K8" s="569"/>
      <c r="L8" s="445">
        <f>SUM(L6:L7)</f>
        <v>0</v>
      </c>
    </row>
    <row r="9" ht="15">
      <c r="B9" s="160"/>
    </row>
    <row r="10" ht="15">
      <c r="B10" s="160"/>
    </row>
  </sheetData>
  <sheetProtection/>
  <mergeCells count="3">
    <mergeCell ref="H6:K6"/>
    <mergeCell ref="H7:K7"/>
    <mergeCell ref="H8:K8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3.8515625" style="0" customWidth="1"/>
    <col min="2" max="2" width="28.7109375" style="0" customWidth="1"/>
    <col min="3" max="3" width="17.7109375" style="0" customWidth="1"/>
    <col min="4" max="4" width="8.421875" style="0" customWidth="1"/>
    <col min="5" max="5" width="6.140625" style="0" customWidth="1"/>
    <col min="6" max="6" width="10.8515625" style="0" customWidth="1"/>
    <col min="7" max="7" width="5.8515625" style="0" customWidth="1"/>
    <col min="8" max="8" width="8.140625" style="0" customWidth="1"/>
    <col min="9" max="9" width="10.7109375" style="0" customWidth="1"/>
    <col min="10" max="10" width="11.421875" style="0" customWidth="1"/>
    <col min="11" max="11" width="9.00390625" style="0" customWidth="1"/>
    <col min="12" max="12" width="12.421875" style="0" customWidth="1"/>
  </cols>
  <sheetData>
    <row r="1" spans="2:14" ht="15">
      <c r="B1" t="s">
        <v>112</v>
      </c>
      <c r="K1" t="s">
        <v>663</v>
      </c>
      <c r="M1" s="75"/>
      <c r="N1" s="75"/>
    </row>
    <row r="3" spans="1:12" ht="15">
      <c r="A3" s="20" t="s">
        <v>183</v>
      </c>
      <c r="B3" s="7"/>
      <c r="C3" s="11"/>
      <c r="D3" s="16"/>
      <c r="E3" s="16"/>
      <c r="F3" s="17"/>
      <c r="G3" s="17"/>
      <c r="H3" s="17"/>
      <c r="I3" s="24"/>
      <c r="J3" s="24"/>
      <c r="K3" s="25"/>
      <c r="L3" s="25"/>
    </row>
    <row r="4" spans="1:12" ht="36">
      <c r="A4" s="53" t="s">
        <v>665</v>
      </c>
      <c r="B4" s="53" t="s">
        <v>666</v>
      </c>
      <c r="C4" s="54" t="s">
        <v>667</v>
      </c>
      <c r="D4" s="53" t="s">
        <v>668</v>
      </c>
      <c r="E4" s="55" t="s">
        <v>669</v>
      </c>
      <c r="F4" s="56" t="s">
        <v>670</v>
      </c>
      <c r="G4" s="53" t="s">
        <v>671</v>
      </c>
      <c r="H4" s="53" t="s">
        <v>672</v>
      </c>
      <c r="I4" s="53" t="s">
        <v>673</v>
      </c>
      <c r="J4" s="53" t="s">
        <v>674</v>
      </c>
      <c r="K4" s="54" t="s">
        <v>675</v>
      </c>
      <c r="L4" s="53" t="s">
        <v>676</v>
      </c>
    </row>
    <row r="5" spans="1:12" ht="63.75">
      <c r="A5" s="34">
        <v>1</v>
      </c>
      <c r="B5" s="65" t="s">
        <v>182</v>
      </c>
      <c r="C5" s="57"/>
      <c r="D5" s="58" t="s">
        <v>655</v>
      </c>
      <c r="E5" s="59">
        <v>1250</v>
      </c>
      <c r="F5" s="60"/>
      <c r="G5" s="35">
        <v>0.08</v>
      </c>
      <c r="H5" s="90">
        <f>F5*G5</f>
        <v>0</v>
      </c>
      <c r="I5" s="90">
        <f>F5+H5</f>
        <v>0</v>
      </c>
      <c r="J5" s="90">
        <f>E5*F5</f>
        <v>0</v>
      </c>
      <c r="K5" s="90">
        <f>J5*G5</f>
        <v>0</v>
      </c>
      <c r="L5" s="90">
        <f>J5+K5</f>
        <v>0</v>
      </c>
    </row>
    <row r="6" spans="1:12" ht="15">
      <c r="A6" s="6"/>
      <c r="B6" s="7"/>
      <c r="C6" s="11"/>
      <c r="E6" s="11"/>
      <c r="F6" s="18"/>
      <c r="G6" s="18"/>
      <c r="H6" s="604" t="s">
        <v>690</v>
      </c>
      <c r="I6" s="605"/>
      <c r="J6" s="605"/>
      <c r="K6" s="606"/>
      <c r="L6" s="95">
        <f>J5</f>
        <v>0</v>
      </c>
    </row>
    <row r="7" spans="1:12" ht="15">
      <c r="A7" s="6"/>
      <c r="B7" s="7"/>
      <c r="C7" s="11"/>
      <c r="D7" s="61"/>
      <c r="E7" s="11"/>
      <c r="F7" s="18"/>
      <c r="G7" s="18"/>
      <c r="H7" s="604" t="s">
        <v>691</v>
      </c>
      <c r="I7" s="605"/>
      <c r="J7" s="605"/>
      <c r="K7" s="606"/>
      <c r="L7" s="96">
        <f>K5</f>
        <v>0</v>
      </c>
    </row>
    <row r="8" spans="1:12" ht="15">
      <c r="A8" s="6"/>
      <c r="B8" s="7"/>
      <c r="C8" s="11"/>
      <c r="D8" s="6"/>
      <c r="E8" s="11"/>
      <c r="F8" s="18"/>
      <c r="G8" s="18"/>
      <c r="H8" s="607" t="s">
        <v>656</v>
      </c>
      <c r="I8" s="608"/>
      <c r="J8" s="608"/>
      <c r="K8" s="609"/>
      <c r="L8" s="97">
        <f>L6+L7</f>
        <v>0</v>
      </c>
    </row>
  </sheetData>
  <sheetProtection/>
  <mergeCells count="3">
    <mergeCell ref="H6:K6"/>
    <mergeCell ref="H7:K7"/>
    <mergeCell ref="H8:K8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C37" sqref="C37"/>
    </sheetView>
  </sheetViews>
  <sheetFormatPr defaultColWidth="9.140625" defaultRowHeight="15"/>
  <cols>
    <col min="1" max="1" width="3.8515625" style="69" customWidth="1"/>
    <col min="2" max="2" width="28.7109375" style="69" customWidth="1"/>
    <col min="3" max="3" width="17.7109375" style="69" customWidth="1"/>
    <col min="4" max="4" width="8.421875" style="69" customWidth="1"/>
    <col min="5" max="5" width="6.140625" style="69" customWidth="1"/>
    <col min="6" max="6" width="10.8515625" style="69" customWidth="1"/>
    <col min="7" max="7" width="5.8515625" style="69" customWidth="1"/>
    <col min="8" max="8" width="8.140625" style="69" customWidth="1"/>
    <col min="9" max="9" width="10.7109375" style="69" customWidth="1"/>
    <col min="10" max="10" width="11.421875" style="69" customWidth="1"/>
    <col min="11" max="11" width="9.00390625" style="69" customWidth="1"/>
    <col min="12" max="12" width="12.421875" style="69" customWidth="1"/>
    <col min="13" max="16384" width="9.140625" style="69" customWidth="1"/>
  </cols>
  <sheetData>
    <row r="1" spans="2:14" ht="15">
      <c r="B1" s="69" t="s">
        <v>112</v>
      </c>
      <c r="K1" s="69" t="s">
        <v>663</v>
      </c>
      <c r="M1" s="138"/>
      <c r="N1" s="138"/>
    </row>
    <row r="3" spans="1:12" ht="15">
      <c r="A3" s="193" t="s">
        <v>184</v>
      </c>
      <c r="B3" s="21"/>
      <c r="C3" s="98"/>
      <c r="D3" s="194"/>
      <c r="E3" s="194"/>
      <c r="F3" s="195"/>
      <c r="G3" s="195"/>
      <c r="H3" s="195"/>
      <c r="I3" s="24"/>
      <c r="J3" s="24"/>
      <c r="K3" s="299"/>
      <c r="L3" s="299"/>
    </row>
    <row r="4" spans="1:12" ht="36">
      <c r="A4" s="49" t="s">
        <v>665</v>
      </c>
      <c r="B4" s="49" t="s">
        <v>666</v>
      </c>
      <c r="C4" s="30" t="s">
        <v>667</v>
      </c>
      <c r="D4" s="49" t="s">
        <v>668</v>
      </c>
      <c r="E4" s="46" t="s">
        <v>669</v>
      </c>
      <c r="F4" s="47" t="s">
        <v>670</v>
      </c>
      <c r="G4" s="49" t="s">
        <v>671</v>
      </c>
      <c r="H4" s="49" t="s">
        <v>672</v>
      </c>
      <c r="I4" s="49" t="s">
        <v>673</v>
      </c>
      <c r="J4" s="49" t="s">
        <v>674</v>
      </c>
      <c r="K4" s="30" t="s">
        <v>675</v>
      </c>
      <c r="L4" s="49" t="s">
        <v>676</v>
      </c>
    </row>
    <row r="5" spans="1:12" ht="24">
      <c r="A5" s="27">
        <v>1</v>
      </c>
      <c r="B5" s="23" t="s">
        <v>657</v>
      </c>
      <c r="C5" s="26"/>
      <c r="D5" s="27" t="s">
        <v>658</v>
      </c>
      <c r="E5" s="27">
        <v>20</v>
      </c>
      <c r="F5" s="446"/>
      <c r="G5" s="29">
        <v>0.08</v>
      </c>
      <c r="H5" s="88">
        <f>F5*G5</f>
        <v>0</v>
      </c>
      <c r="I5" s="88">
        <f>F5+H5</f>
        <v>0</v>
      </c>
      <c r="J5" s="88">
        <f>E5*F5</f>
        <v>0</v>
      </c>
      <c r="K5" s="88">
        <f>J5*G5</f>
        <v>0</v>
      </c>
      <c r="L5" s="88">
        <f>J5+K5</f>
        <v>0</v>
      </c>
    </row>
    <row r="6" spans="1:12" ht="15">
      <c r="A6" s="68"/>
      <c r="B6" s="21"/>
      <c r="C6" s="98"/>
      <c r="D6" s="68"/>
      <c r="E6" s="98"/>
      <c r="F6" s="352"/>
      <c r="G6" s="352"/>
      <c r="H6" s="600" t="s">
        <v>690</v>
      </c>
      <c r="I6" s="601"/>
      <c r="J6" s="601"/>
      <c r="K6" s="602"/>
      <c r="L6" s="91">
        <f>J5</f>
        <v>0</v>
      </c>
    </row>
    <row r="7" spans="1:12" ht="15">
      <c r="A7" s="68"/>
      <c r="B7" s="21"/>
      <c r="C7" s="98"/>
      <c r="D7" s="68"/>
      <c r="E7" s="98"/>
      <c r="F7" s="352"/>
      <c r="G7" s="352"/>
      <c r="H7" s="600" t="s">
        <v>691</v>
      </c>
      <c r="I7" s="601"/>
      <c r="J7" s="601"/>
      <c r="K7" s="602"/>
      <c r="L7" s="86">
        <f>K5</f>
        <v>0</v>
      </c>
    </row>
    <row r="8" spans="1:12" ht="27" customHeight="1">
      <c r="A8" s="68"/>
      <c r="B8" s="21"/>
      <c r="C8" s="98"/>
      <c r="D8" s="68"/>
      <c r="E8" s="98"/>
      <c r="F8" s="352"/>
      <c r="G8" s="352"/>
      <c r="H8" s="600" t="s">
        <v>770</v>
      </c>
      <c r="I8" s="601"/>
      <c r="J8" s="601"/>
      <c r="K8" s="603"/>
      <c r="L8" s="87">
        <f>SUM(L6:L7)</f>
        <v>0</v>
      </c>
    </row>
  </sheetData>
  <sheetProtection/>
  <mergeCells count="3">
    <mergeCell ref="H6:K6"/>
    <mergeCell ref="H7:K7"/>
    <mergeCell ref="H8:K8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3.8515625" style="0" customWidth="1"/>
    <col min="2" max="2" width="28.7109375" style="0" customWidth="1"/>
    <col min="3" max="3" width="17.7109375" style="0" customWidth="1"/>
    <col min="4" max="4" width="8.421875" style="0" customWidth="1"/>
    <col min="5" max="5" width="6.140625" style="0" customWidth="1"/>
    <col min="6" max="6" width="10.8515625" style="0" customWidth="1"/>
    <col min="7" max="7" width="5.8515625" style="0" customWidth="1"/>
    <col min="8" max="8" width="8.140625" style="0" customWidth="1"/>
    <col min="9" max="9" width="10.7109375" style="0" customWidth="1"/>
    <col min="10" max="10" width="11.421875" style="0" customWidth="1"/>
    <col min="11" max="11" width="9.00390625" style="0" customWidth="1"/>
    <col min="12" max="12" width="12.421875" style="0" customWidth="1"/>
  </cols>
  <sheetData>
    <row r="1" spans="2:14" ht="15">
      <c r="B1" t="s">
        <v>112</v>
      </c>
      <c r="K1" t="s">
        <v>663</v>
      </c>
      <c r="M1" s="75"/>
      <c r="N1" s="75"/>
    </row>
    <row r="3" spans="1:12" ht="15">
      <c r="A3" s="20" t="s">
        <v>185</v>
      </c>
      <c r="B3" s="7"/>
      <c r="C3" s="7"/>
      <c r="D3" s="7"/>
      <c r="E3" s="11"/>
      <c r="F3" s="12"/>
      <c r="G3" s="11"/>
      <c r="H3" s="11"/>
      <c r="I3" s="11"/>
      <c r="J3" s="11"/>
      <c r="K3" s="11"/>
      <c r="L3" s="32"/>
    </row>
    <row r="4" spans="1:12" ht="36">
      <c r="A4" s="2" t="s">
        <v>665</v>
      </c>
      <c r="B4" s="2" t="s">
        <v>666</v>
      </c>
      <c r="C4" s="8" t="s">
        <v>667</v>
      </c>
      <c r="D4" s="2" t="s">
        <v>668</v>
      </c>
      <c r="E4" s="9" t="s">
        <v>669</v>
      </c>
      <c r="F4" s="13" t="s">
        <v>670</v>
      </c>
      <c r="G4" s="2" t="s">
        <v>671</v>
      </c>
      <c r="H4" s="2" t="s">
        <v>672</v>
      </c>
      <c r="I4" s="2" t="s">
        <v>673</v>
      </c>
      <c r="J4" s="2" t="s">
        <v>674</v>
      </c>
      <c r="K4" s="8" t="s">
        <v>675</v>
      </c>
      <c r="L4" s="2" t="s">
        <v>676</v>
      </c>
    </row>
    <row r="5" spans="1:12" ht="48.75">
      <c r="A5" s="62" t="s">
        <v>792</v>
      </c>
      <c r="B5" s="63" t="s">
        <v>660</v>
      </c>
      <c r="C5" s="38"/>
      <c r="D5" s="26" t="s">
        <v>678</v>
      </c>
      <c r="E5" s="39">
        <v>100</v>
      </c>
      <c r="F5" s="40"/>
      <c r="G5" s="14">
        <v>0.08</v>
      </c>
      <c r="H5" s="84">
        <f>F5*G5</f>
        <v>0</v>
      </c>
      <c r="I5" s="84">
        <f>F5+H5</f>
        <v>0</v>
      </c>
      <c r="J5" s="84">
        <f>E5*F5</f>
        <v>0</v>
      </c>
      <c r="K5" s="84">
        <f>J5*G5</f>
        <v>0</v>
      </c>
      <c r="L5" s="84">
        <f>J5+K5</f>
        <v>0</v>
      </c>
    </row>
    <row r="6" spans="1:12" ht="15">
      <c r="A6" s="6"/>
      <c r="B6" s="7"/>
      <c r="C6" s="11"/>
      <c r="D6" s="6"/>
      <c r="E6" s="11"/>
      <c r="F6" s="18"/>
      <c r="G6" s="18"/>
      <c r="H6" s="610" t="s">
        <v>690</v>
      </c>
      <c r="I6" s="611"/>
      <c r="J6" s="611"/>
      <c r="K6" s="612"/>
      <c r="L6" s="92">
        <f>J5</f>
        <v>0</v>
      </c>
    </row>
    <row r="7" spans="1:12" ht="15">
      <c r="A7" s="6"/>
      <c r="B7" s="7"/>
      <c r="C7" s="11"/>
      <c r="D7" s="6"/>
      <c r="E7" s="11"/>
      <c r="F7" s="18"/>
      <c r="G7" s="18"/>
      <c r="H7" s="610" t="s">
        <v>691</v>
      </c>
      <c r="I7" s="611"/>
      <c r="J7" s="611"/>
      <c r="K7" s="612"/>
      <c r="L7" s="93">
        <f>K5</f>
        <v>0</v>
      </c>
    </row>
    <row r="8" spans="1:12" ht="26.25" customHeight="1">
      <c r="A8" s="6"/>
      <c r="B8" s="7"/>
      <c r="C8" s="11"/>
      <c r="D8" s="6"/>
      <c r="E8" s="11"/>
      <c r="F8" s="18"/>
      <c r="G8" s="18"/>
      <c r="H8" s="610" t="s">
        <v>770</v>
      </c>
      <c r="I8" s="611"/>
      <c r="J8" s="611"/>
      <c r="K8" s="613"/>
      <c r="L8" s="94">
        <f>SUM(L6:L7)</f>
        <v>0</v>
      </c>
    </row>
    <row r="9" ht="0.75" customHeight="1">
      <c r="B9" s="67" t="s">
        <v>664</v>
      </c>
    </row>
    <row r="10" ht="15">
      <c r="B10" s="67"/>
    </row>
    <row r="11" ht="15">
      <c r="B11" s="67"/>
    </row>
  </sheetData>
  <sheetProtection/>
  <mergeCells count="3">
    <mergeCell ref="H6:K6"/>
    <mergeCell ref="H7:K7"/>
    <mergeCell ref="H8:K8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3.8515625" style="69" customWidth="1"/>
    <col min="2" max="2" width="28.7109375" style="69" customWidth="1"/>
    <col min="3" max="3" width="17.7109375" style="69" customWidth="1"/>
    <col min="4" max="4" width="8.421875" style="69" customWidth="1"/>
    <col min="5" max="5" width="6.140625" style="69" customWidth="1"/>
    <col min="6" max="6" width="10.8515625" style="69" customWidth="1"/>
    <col min="7" max="7" width="5.8515625" style="69" customWidth="1"/>
    <col min="8" max="8" width="8.140625" style="69" customWidth="1"/>
    <col min="9" max="9" width="10.7109375" style="69" customWidth="1"/>
    <col min="10" max="10" width="11.421875" style="69" customWidth="1"/>
    <col min="11" max="11" width="9.00390625" style="69" customWidth="1"/>
    <col min="12" max="12" width="12.421875" style="69" customWidth="1"/>
    <col min="13" max="16384" width="9.140625" style="69" customWidth="1"/>
  </cols>
  <sheetData>
    <row r="1" spans="2:14" ht="15">
      <c r="B1" s="69" t="s">
        <v>112</v>
      </c>
      <c r="K1" s="69" t="s">
        <v>663</v>
      </c>
      <c r="M1" s="138"/>
      <c r="N1" s="138"/>
    </row>
    <row r="3" spans="1:12" ht="15">
      <c r="A3" s="193" t="s">
        <v>186</v>
      </c>
      <c r="B3" s="21"/>
      <c r="C3" s="21"/>
      <c r="D3" s="21"/>
      <c r="E3" s="98"/>
      <c r="F3" s="419"/>
      <c r="G3" s="98"/>
      <c r="H3" s="98"/>
      <c r="I3" s="98"/>
      <c r="J3" s="98"/>
      <c r="K3" s="98"/>
      <c r="L3" s="32"/>
    </row>
    <row r="4" spans="1:12" ht="36">
      <c r="A4" s="49" t="s">
        <v>665</v>
      </c>
      <c r="B4" s="49" t="s">
        <v>666</v>
      </c>
      <c r="C4" s="30" t="s">
        <v>667</v>
      </c>
      <c r="D4" s="49" t="s">
        <v>668</v>
      </c>
      <c r="E4" s="46" t="s">
        <v>669</v>
      </c>
      <c r="F4" s="47" t="s">
        <v>670</v>
      </c>
      <c r="G4" s="49" t="s">
        <v>671</v>
      </c>
      <c r="H4" s="49" t="s">
        <v>672</v>
      </c>
      <c r="I4" s="49" t="s">
        <v>673</v>
      </c>
      <c r="J4" s="49" t="s">
        <v>674</v>
      </c>
      <c r="K4" s="30" t="s">
        <v>675</v>
      </c>
      <c r="L4" s="49" t="s">
        <v>676</v>
      </c>
    </row>
    <row r="5" spans="1:12" ht="120">
      <c r="A5" s="22">
        <v>1</v>
      </c>
      <c r="B5" s="15" t="s">
        <v>661</v>
      </c>
      <c r="C5" s="30"/>
      <c r="D5" s="26" t="s">
        <v>662</v>
      </c>
      <c r="E5" s="64">
        <v>30</v>
      </c>
      <c r="F5" s="28"/>
      <c r="G5" s="29">
        <v>0.08</v>
      </c>
      <c r="H5" s="88">
        <f>F5*G5</f>
        <v>0</v>
      </c>
      <c r="I5" s="88">
        <f>F5+H5</f>
        <v>0</v>
      </c>
      <c r="J5" s="88">
        <f>E5*F5</f>
        <v>0</v>
      </c>
      <c r="K5" s="88">
        <f>J5*G5</f>
        <v>0</v>
      </c>
      <c r="L5" s="88">
        <f>J5+K5</f>
        <v>0</v>
      </c>
    </row>
    <row r="6" spans="1:12" ht="15">
      <c r="A6" s="68"/>
      <c r="B6" s="21"/>
      <c r="C6" s="98"/>
      <c r="D6" s="68"/>
      <c r="E6" s="98"/>
      <c r="F6" s="352"/>
      <c r="G6" s="352"/>
      <c r="H6" s="600" t="s">
        <v>690</v>
      </c>
      <c r="I6" s="601"/>
      <c r="J6" s="601"/>
      <c r="K6" s="602"/>
      <c r="L6" s="92">
        <f>J5</f>
        <v>0</v>
      </c>
    </row>
    <row r="7" spans="1:12" ht="15">
      <c r="A7" s="68"/>
      <c r="B7" s="21"/>
      <c r="C7" s="98"/>
      <c r="D7" s="68"/>
      <c r="E7" s="98"/>
      <c r="F7" s="352"/>
      <c r="G7" s="352"/>
      <c r="H7" s="600" t="s">
        <v>691</v>
      </c>
      <c r="I7" s="601"/>
      <c r="J7" s="601"/>
      <c r="K7" s="602"/>
      <c r="L7" s="93">
        <f>K5</f>
        <v>0</v>
      </c>
    </row>
    <row r="8" spans="1:12" ht="31.5" customHeight="1">
      <c r="A8" s="68"/>
      <c r="B8" s="21"/>
      <c r="C8" s="98"/>
      <c r="D8" s="68"/>
      <c r="E8" s="98"/>
      <c r="F8" s="352"/>
      <c r="G8" s="352"/>
      <c r="H8" s="600" t="s">
        <v>692</v>
      </c>
      <c r="I8" s="601"/>
      <c r="J8" s="601"/>
      <c r="K8" s="603"/>
      <c r="L8" s="94">
        <f>SUM(L6:L7)</f>
        <v>0</v>
      </c>
    </row>
  </sheetData>
  <sheetProtection/>
  <mergeCells count="3">
    <mergeCell ref="H6:K6"/>
    <mergeCell ref="H7:K7"/>
    <mergeCell ref="H8:K8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0">
      <selection activeCell="E10" sqref="E10"/>
    </sheetView>
  </sheetViews>
  <sheetFormatPr defaultColWidth="9.140625" defaultRowHeight="15"/>
  <cols>
    <col min="1" max="1" width="3.8515625" style="69" customWidth="1"/>
    <col min="2" max="2" width="28.7109375" style="69" customWidth="1"/>
    <col min="3" max="3" width="17.7109375" style="69" customWidth="1"/>
    <col min="4" max="4" width="8.421875" style="69" customWidth="1"/>
    <col min="5" max="5" width="6.140625" style="161" customWidth="1"/>
    <col min="6" max="6" width="10.8515625" style="69" customWidth="1"/>
    <col min="7" max="7" width="5.8515625" style="69" customWidth="1"/>
    <col min="8" max="8" width="8.140625" style="69" customWidth="1"/>
    <col min="9" max="9" width="10.7109375" style="69" customWidth="1"/>
    <col min="10" max="10" width="11.421875" style="69" customWidth="1"/>
    <col min="11" max="11" width="9.00390625" style="69" customWidth="1"/>
    <col min="12" max="12" width="12.421875" style="69" customWidth="1"/>
    <col min="13" max="16384" width="9.140625" style="69" customWidth="1"/>
  </cols>
  <sheetData>
    <row r="1" spans="2:14" ht="15">
      <c r="B1" s="69" t="s">
        <v>112</v>
      </c>
      <c r="K1" s="69" t="s">
        <v>663</v>
      </c>
      <c r="M1" s="138"/>
      <c r="N1" s="138"/>
    </row>
    <row r="3" spans="1:12" ht="15">
      <c r="A3" s="139" t="s">
        <v>730</v>
      </c>
      <c r="B3" s="171"/>
      <c r="C3" s="172"/>
      <c r="D3" s="142"/>
      <c r="E3" s="162"/>
      <c r="F3" s="173"/>
      <c r="G3" s="173"/>
      <c r="H3" s="142"/>
      <c r="I3" s="3"/>
      <c r="J3" s="3"/>
      <c r="K3" s="174"/>
      <c r="L3" s="175"/>
    </row>
    <row r="4" spans="1:12" ht="38.25">
      <c r="A4" s="125" t="s">
        <v>665</v>
      </c>
      <c r="B4" s="126" t="s">
        <v>666</v>
      </c>
      <c r="C4" s="127" t="s">
        <v>667</v>
      </c>
      <c r="D4" s="126" t="s">
        <v>668</v>
      </c>
      <c r="E4" s="185" t="s">
        <v>669</v>
      </c>
      <c r="F4" s="129" t="s">
        <v>670</v>
      </c>
      <c r="G4" s="126" t="s">
        <v>671</v>
      </c>
      <c r="H4" s="126" t="s">
        <v>672</v>
      </c>
      <c r="I4" s="126" t="s">
        <v>673</v>
      </c>
      <c r="J4" s="126" t="s">
        <v>674</v>
      </c>
      <c r="K4" s="127" t="s">
        <v>675</v>
      </c>
      <c r="L4" s="126" t="s">
        <v>676</v>
      </c>
    </row>
    <row r="5" spans="1:12" ht="140.25">
      <c r="A5" s="176">
        <v>1</v>
      </c>
      <c r="B5" s="123" t="s">
        <v>116</v>
      </c>
      <c r="C5" s="145"/>
      <c r="D5" s="177" t="s">
        <v>678</v>
      </c>
      <c r="E5" s="186">
        <v>30</v>
      </c>
      <c r="F5" s="122"/>
      <c r="G5" s="147">
        <v>0.08</v>
      </c>
      <c r="H5" s="148">
        <f aca="true" t="shared" si="0" ref="H5:H16">F5*G5</f>
        <v>0</v>
      </c>
      <c r="I5" s="148">
        <f aca="true" t="shared" si="1" ref="I5:I16">F5+H5</f>
        <v>0</v>
      </c>
      <c r="J5" s="148">
        <f aca="true" t="shared" si="2" ref="J5:J16">F5*E5</f>
        <v>0</v>
      </c>
      <c r="K5" s="149">
        <f aca="true" t="shared" si="3" ref="K5:K16">J5*G5</f>
        <v>0</v>
      </c>
      <c r="L5" s="148">
        <f aca="true" t="shared" si="4" ref="L5:L15">J5+K5</f>
        <v>0</v>
      </c>
    </row>
    <row r="6" spans="1:12" ht="89.25">
      <c r="A6" s="176">
        <v>2</v>
      </c>
      <c r="B6" s="123" t="s">
        <v>117</v>
      </c>
      <c r="C6" s="145"/>
      <c r="D6" s="177" t="s">
        <v>678</v>
      </c>
      <c r="E6" s="186">
        <v>50</v>
      </c>
      <c r="F6" s="122"/>
      <c r="G6" s="147">
        <v>0.08</v>
      </c>
      <c r="H6" s="148">
        <f t="shared" si="0"/>
        <v>0</v>
      </c>
      <c r="I6" s="148">
        <f t="shared" si="1"/>
        <v>0</v>
      </c>
      <c r="J6" s="148">
        <f t="shared" si="2"/>
        <v>0</v>
      </c>
      <c r="K6" s="149">
        <f t="shared" si="3"/>
        <v>0</v>
      </c>
      <c r="L6" s="148">
        <f t="shared" si="4"/>
        <v>0</v>
      </c>
    </row>
    <row r="7" spans="1:12" ht="51">
      <c r="A7" s="176">
        <v>3</v>
      </c>
      <c r="B7" s="123" t="s">
        <v>118</v>
      </c>
      <c r="C7" s="145"/>
      <c r="D7" s="177" t="s">
        <v>695</v>
      </c>
      <c r="E7" s="186">
        <v>20</v>
      </c>
      <c r="F7" s="122"/>
      <c r="G7" s="147">
        <v>0.08</v>
      </c>
      <c r="H7" s="148">
        <f t="shared" si="0"/>
        <v>0</v>
      </c>
      <c r="I7" s="148">
        <f t="shared" si="1"/>
        <v>0</v>
      </c>
      <c r="J7" s="148">
        <f t="shared" si="2"/>
        <v>0</v>
      </c>
      <c r="K7" s="149">
        <f t="shared" si="3"/>
        <v>0</v>
      </c>
      <c r="L7" s="148">
        <f t="shared" si="4"/>
        <v>0</v>
      </c>
    </row>
    <row r="8" spans="1:12" ht="51">
      <c r="A8" s="176">
        <v>4</v>
      </c>
      <c r="B8" s="123" t="s">
        <v>119</v>
      </c>
      <c r="C8" s="145"/>
      <c r="D8" s="177" t="s">
        <v>695</v>
      </c>
      <c r="E8" s="187">
        <v>20</v>
      </c>
      <c r="F8" s="122"/>
      <c r="G8" s="147">
        <v>0.08</v>
      </c>
      <c r="H8" s="148">
        <f t="shared" si="0"/>
        <v>0</v>
      </c>
      <c r="I8" s="148">
        <f t="shared" si="1"/>
        <v>0</v>
      </c>
      <c r="J8" s="148">
        <f t="shared" si="2"/>
        <v>0</v>
      </c>
      <c r="K8" s="149">
        <f t="shared" si="3"/>
        <v>0</v>
      </c>
      <c r="L8" s="148">
        <f t="shared" si="4"/>
        <v>0</v>
      </c>
    </row>
    <row r="9" spans="1:12" ht="89.25">
      <c r="A9" s="176">
        <v>5</v>
      </c>
      <c r="B9" s="123" t="s">
        <v>731</v>
      </c>
      <c r="C9" s="145"/>
      <c r="D9" s="146" t="s">
        <v>695</v>
      </c>
      <c r="E9" s="164">
        <v>20</v>
      </c>
      <c r="F9" s="121"/>
      <c r="G9" s="147">
        <v>0.08</v>
      </c>
      <c r="H9" s="148">
        <f t="shared" si="0"/>
        <v>0</v>
      </c>
      <c r="I9" s="148">
        <f t="shared" si="1"/>
        <v>0</v>
      </c>
      <c r="J9" s="148">
        <f t="shared" si="2"/>
        <v>0</v>
      </c>
      <c r="K9" s="149">
        <f t="shared" si="3"/>
        <v>0</v>
      </c>
      <c r="L9" s="148">
        <f t="shared" si="4"/>
        <v>0</v>
      </c>
    </row>
    <row r="10" spans="1:12" ht="89.25">
      <c r="A10" s="176">
        <v>6</v>
      </c>
      <c r="B10" s="123" t="s">
        <v>732</v>
      </c>
      <c r="C10" s="145"/>
      <c r="D10" s="146" t="s">
        <v>695</v>
      </c>
      <c r="E10" s="164">
        <v>50</v>
      </c>
      <c r="F10" s="121"/>
      <c r="G10" s="147">
        <v>0.08</v>
      </c>
      <c r="H10" s="148">
        <f t="shared" si="0"/>
        <v>0</v>
      </c>
      <c r="I10" s="148">
        <f t="shared" si="1"/>
        <v>0</v>
      </c>
      <c r="J10" s="148">
        <f t="shared" si="2"/>
        <v>0</v>
      </c>
      <c r="K10" s="149">
        <f t="shared" si="3"/>
        <v>0</v>
      </c>
      <c r="L10" s="148">
        <f t="shared" si="4"/>
        <v>0</v>
      </c>
    </row>
    <row r="11" spans="1:12" ht="76.5">
      <c r="A11" s="176">
        <v>7</v>
      </c>
      <c r="B11" s="123" t="s">
        <v>733</v>
      </c>
      <c r="C11" s="145"/>
      <c r="D11" s="146" t="s">
        <v>695</v>
      </c>
      <c r="E11" s="164">
        <v>50</v>
      </c>
      <c r="F11" s="121"/>
      <c r="G11" s="147">
        <v>0.08</v>
      </c>
      <c r="H11" s="148">
        <f t="shared" si="0"/>
        <v>0</v>
      </c>
      <c r="I11" s="148">
        <f t="shared" si="1"/>
        <v>0</v>
      </c>
      <c r="J11" s="148">
        <f t="shared" si="2"/>
        <v>0</v>
      </c>
      <c r="K11" s="149">
        <f t="shared" si="3"/>
        <v>0</v>
      </c>
      <c r="L11" s="148">
        <f t="shared" si="4"/>
        <v>0</v>
      </c>
    </row>
    <row r="12" spans="1:12" ht="63.75">
      <c r="A12" s="176">
        <v>8</v>
      </c>
      <c r="B12" s="123" t="s">
        <v>734</v>
      </c>
      <c r="C12" s="145"/>
      <c r="D12" s="146" t="s">
        <v>695</v>
      </c>
      <c r="E12" s="164">
        <v>50</v>
      </c>
      <c r="F12" s="121"/>
      <c r="G12" s="147">
        <v>0.08</v>
      </c>
      <c r="H12" s="148">
        <f t="shared" si="0"/>
        <v>0</v>
      </c>
      <c r="I12" s="148">
        <f t="shared" si="1"/>
        <v>0</v>
      </c>
      <c r="J12" s="148">
        <f t="shared" si="2"/>
        <v>0</v>
      </c>
      <c r="K12" s="149">
        <f t="shared" si="3"/>
        <v>0</v>
      </c>
      <c r="L12" s="148">
        <f t="shared" si="4"/>
        <v>0</v>
      </c>
    </row>
    <row r="13" spans="1:12" ht="76.5">
      <c r="A13" s="176">
        <v>9</v>
      </c>
      <c r="B13" s="123" t="s">
        <v>735</v>
      </c>
      <c r="C13" s="145"/>
      <c r="D13" s="146" t="s">
        <v>695</v>
      </c>
      <c r="E13" s="164">
        <v>50</v>
      </c>
      <c r="F13" s="121"/>
      <c r="G13" s="147">
        <v>0.08</v>
      </c>
      <c r="H13" s="148">
        <f t="shared" si="0"/>
        <v>0</v>
      </c>
      <c r="I13" s="148">
        <f t="shared" si="1"/>
        <v>0</v>
      </c>
      <c r="J13" s="148">
        <f t="shared" si="2"/>
        <v>0</v>
      </c>
      <c r="K13" s="149">
        <f t="shared" si="3"/>
        <v>0</v>
      </c>
      <c r="L13" s="148">
        <f t="shared" si="4"/>
        <v>0</v>
      </c>
    </row>
    <row r="14" spans="1:12" ht="76.5">
      <c r="A14" s="179">
        <v>10</v>
      </c>
      <c r="B14" s="123" t="s">
        <v>736</v>
      </c>
      <c r="C14" s="145"/>
      <c r="D14" s="146" t="s">
        <v>695</v>
      </c>
      <c r="E14" s="164">
        <v>50</v>
      </c>
      <c r="F14" s="121"/>
      <c r="G14" s="147">
        <v>0.08</v>
      </c>
      <c r="H14" s="148">
        <f t="shared" si="0"/>
        <v>0</v>
      </c>
      <c r="I14" s="148">
        <f t="shared" si="1"/>
        <v>0</v>
      </c>
      <c r="J14" s="148">
        <f t="shared" si="2"/>
        <v>0</v>
      </c>
      <c r="K14" s="149">
        <f t="shared" si="3"/>
        <v>0</v>
      </c>
      <c r="L14" s="148">
        <f t="shared" si="4"/>
        <v>0</v>
      </c>
    </row>
    <row r="15" spans="1:12" ht="25.5">
      <c r="A15" s="176">
        <v>11</v>
      </c>
      <c r="B15" s="123" t="s">
        <v>737</v>
      </c>
      <c r="C15" s="145"/>
      <c r="D15" s="146" t="s">
        <v>695</v>
      </c>
      <c r="E15" s="164">
        <v>400</v>
      </c>
      <c r="F15" s="121"/>
      <c r="G15" s="147">
        <v>0.08</v>
      </c>
      <c r="H15" s="148">
        <f t="shared" si="0"/>
        <v>0</v>
      </c>
      <c r="I15" s="148">
        <f t="shared" si="1"/>
        <v>0</v>
      </c>
      <c r="J15" s="148">
        <f t="shared" si="2"/>
        <v>0</v>
      </c>
      <c r="K15" s="149">
        <f t="shared" si="3"/>
        <v>0</v>
      </c>
      <c r="L15" s="148">
        <f t="shared" si="4"/>
        <v>0</v>
      </c>
    </row>
    <row r="16" spans="1:12" ht="51">
      <c r="A16" s="180">
        <v>12</v>
      </c>
      <c r="B16" s="123" t="s">
        <v>738</v>
      </c>
      <c r="C16" s="145"/>
      <c r="D16" s="177" t="s">
        <v>695</v>
      </c>
      <c r="E16" s="188">
        <v>1900</v>
      </c>
      <c r="F16" s="122"/>
      <c r="G16" s="147">
        <v>0.08</v>
      </c>
      <c r="H16" s="148">
        <f t="shared" si="0"/>
        <v>0</v>
      </c>
      <c r="I16" s="148">
        <f t="shared" si="1"/>
        <v>0</v>
      </c>
      <c r="J16" s="148">
        <f t="shared" si="2"/>
        <v>0</v>
      </c>
      <c r="K16" s="149">
        <f t="shared" si="3"/>
        <v>0</v>
      </c>
      <c r="L16" s="148">
        <f>J16+K16</f>
        <v>0</v>
      </c>
    </row>
    <row r="17" spans="1:12" ht="15" customHeight="1">
      <c r="A17" s="130"/>
      <c r="B17" s="131"/>
      <c r="C17" s="132"/>
      <c r="D17" s="159"/>
      <c r="E17" s="169"/>
      <c r="F17" s="181"/>
      <c r="G17" s="181"/>
      <c r="H17" s="565" t="s">
        <v>690</v>
      </c>
      <c r="I17" s="568"/>
      <c r="J17" s="568"/>
      <c r="K17" s="567"/>
      <c r="L17" s="182">
        <f>SUM(J5:J16)</f>
        <v>0</v>
      </c>
    </row>
    <row r="18" spans="1:12" ht="15" customHeight="1">
      <c r="A18" s="130"/>
      <c r="B18" s="131"/>
      <c r="C18" s="132"/>
      <c r="D18" s="159"/>
      <c r="E18" s="169"/>
      <c r="F18" s="181"/>
      <c r="G18" s="181"/>
      <c r="H18" s="565" t="s">
        <v>691</v>
      </c>
      <c r="I18" s="568"/>
      <c r="J18" s="568"/>
      <c r="K18" s="567"/>
      <c r="L18" s="183">
        <f>SUM(K5:K16)</f>
        <v>0</v>
      </c>
    </row>
    <row r="19" spans="1:12" ht="23.25" customHeight="1">
      <c r="A19" s="130"/>
      <c r="B19" s="131"/>
      <c r="C19" s="132"/>
      <c r="D19" s="132"/>
      <c r="E19" s="169"/>
      <c r="F19" s="184"/>
      <c r="G19" s="184"/>
      <c r="H19" s="565" t="s">
        <v>111</v>
      </c>
      <c r="I19" s="568"/>
      <c r="J19" s="568"/>
      <c r="K19" s="569"/>
      <c r="L19" s="136">
        <f>L17+L18</f>
        <v>0</v>
      </c>
    </row>
  </sheetData>
  <sheetProtection/>
  <mergeCells count="3">
    <mergeCell ref="H17:K17"/>
    <mergeCell ref="H18:K18"/>
    <mergeCell ref="H19:K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  <rowBreaks count="1" manualBreakCount="1">
    <brk id="9" max="1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3.8515625" style="69" customWidth="1"/>
    <col min="2" max="2" width="28.7109375" style="69" customWidth="1"/>
    <col min="3" max="3" width="15.421875" style="69" customWidth="1"/>
    <col min="4" max="4" width="8.421875" style="69" customWidth="1"/>
    <col min="5" max="5" width="6.140625" style="69" customWidth="1"/>
    <col min="6" max="6" width="10.8515625" style="69" customWidth="1"/>
    <col min="7" max="7" width="5.8515625" style="69" customWidth="1"/>
    <col min="8" max="8" width="8.140625" style="69" customWidth="1"/>
    <col min="9" max="9" width="10.7109375" style="69" customWidth="1"/>
    <col min="10" max="10" width="11.421875" style="69" customWidth="1"/>
    <col min="11" max="11" width="9.00390625" style="69" customWidth="1"/>
    <col min="12" max="12" width="12.421875" style="69" customWidth="1"/>
    <col min="13" max="16384" width="9.140625" style="69" customWidth="1"/>
  </cols>
  <sheetData>
    <row r="1" spans="2:11" ht="15">
      <c r="B1" s="69" t="s">
        <v>112</v>
      </c>
      <c r="K1" s="69" t="s">
        <v>663</v>
      </c>
    </row>
    <row r="3" spans="1:12" ht="15">
      <c r="A3" s="252" t="s">
        <v>189</v>
      </c>
      <c r="B3" s="21"/>
      <c r="C3" s="98"/>
      <c r="D3" s="356"/>
      <c r="E3" s="194"/>
      <c r="F3" s="195"/>
      <c r="G3" s="195"/>
      <c r="H3" s="194"/>
      <c r="I3" s="32"/>
      <c r="J3" s="32"/>
      <c r="K3" s="175"/>
      <c r="L3" s="175"/>
    </row>
    <row r="4" spans="1:12" ht="36">
      <c r="A4" s="49" t="s">
        <v>665</v>
      </c>
      <c r="B4" s="49" t="s">
        <v>666</v>
      </c>
      <c r="C4" s="30" t="s">
        <v>667</v>
      </c>
      <c r="D4" s="49" t="s">
        <v>668</v>
      </c>
      <c r="E4" s="46" t="s">
        <v>669</v>
      </c>
      <c r="F4" s="47" t="s">
        <v>670</v>
      </c>
      <c r="G4" s="49" t="s">
        <v>671</v>
      </c>
      <c r="H4" s="49" t="s">
        <v>672</v>
      </c>
      <c r="I4" s="49" t="s">
        <v>673</v>
      </c>
      <c r="J4" s="49" t="s">
        <v>674</v>
      </c>
      <c r="K4" s="30" t="s">
        <v>675</v>
      </c>
      <c r="L4" s="49" t="s">
        <v>676</v>
      </c>
    </row>
    <row r="5" spans="1:12" ht="25.5">
      <c r="A5" s="447" t="s">
        <v>792</v>
      </c>
      <c r="B5" s="217" t="s">
        <v>187</v>
      </c>
      <c r="C5" s="448"/>
      <c r="D5" s="551" t="s">
        <v>678</v>
      </c>
      <c r="E5" s="552">
        <v>100</v>
      </c>
      <c r="F5" s="449"/>
      <c r="G5" s="215">
        <v>0.08</v>
      </c>
      <c r="H5" s="243">
        <f>F5*G5</f>
        <v>0</v>
      </c>
      <c r="I5" s="243">
        <f>F5+H5</f>
        <v>0</v>
      </c>
      <c r="J5" s="243">
        <f>E5*F5</f>
        <v>0</v>
      </c>
      <c r="K5" s="243">
        <f>J5*G5</f>
        <v>0</v>
      </c>
      <c r="L5" s="243">
        <f>J5+K5</f>
        <v>0</v>
      </c>
    </row>
    <row r="6" spans="1:12" ht="25.5">
      <c r="A6" s="450" t="s">
        <v>5</v>
      </c>
      <c r="B6" s="123" t="s">
        <v>188</v>
      </c>
      <c r="C6" s="221"/>
      <c r="D6" s="329" t="s">
        <v>678</v>
      </c>
      <c r="E6" s="553">
        <v>200</v>
      </c>
      <c r="F6" s="451"/>
      <c r="G6" s="209">
        <v>0.08</v>
      </c>
      <c r="H6" s="235">
        <f>F6*G6</f>
        <v>0</v>
      </c>
      <c r="I6" s="235">
        <f>F6+H6</f>
        <v>0</v>
      </c>
      <c r="J6" s="235">
        <f>E6*F6</f>
        <v>0</v>
      </c>
      <c r="K6" s="235">
        <f>J6*G6</f>
        <v>0</v>
      </c>
      <c r="L6" s="235">
        <f>J6+K6</f>
        <v>0</v>
      </c>
    </row>
    <row r="7" spans="1:12" ht="15" customHeight="1">
      <c r="A7" s="130"/>
      <c r="B7" s="160"/>
      <c r="C7" s="261"/>
      <c r="D7" s="160"/>
      <c r="E7" s="132"/>
      <c r="F7" s="184"/>
      <c r="G7" s="184"/>
      <c r="H7" s="614" t="s">
        <v>690</v>
      </c>
      <c r="I7" s="615"/>
      <c r="J7" s="615"/>
      <c r="K7" s="616"/>
      <c r="L7" s="452">
        <f>SUM(J5:J6)</f>
        <v>0</v>
      </c>
    </row>
    <row r="8" spans="1:12" ht="15" customHeight="1">
      <c r="A8" s="130"/>
      <c r="B8" s="160"/>
      <c r="C8" s="293"/>
      <c r="D8" s="160"/>
      <c r="E8" s="132"/>
      <c r="F8" s="184"/>
      <c r="G8" s="184"/>
      <c r="H8" s="617" t="s">
        <v>691</v>
      </c>
      <c r="I8" s="618"/>
      <c r="J8" s="618"/>
      <c r="K8" s="619"/>
      <c r="L8" s="453">
        <f>SUM(K5:K6)</f>
        <v>0</v>
      </c>
    </row>
    <row r="9" spans="1:12" ht="29.25" customHeight="1">
      <c r="A9" s="130"/>
      <c r="B9" s="388"/>
      <c r="C9" s="293"/>
      <c r="D9" s="160"/>
      <c r="E9" s="132"/>
      <c r="F9" s="184"/>
      <c r="G9" s="184"/>
      <c r="H9" s="617" t="s">
        <v>111</v>
      </c>
      <c r="I9" s="618"/>
      <c r="J9" s="618"/>
      <c r="K9" s="620"/>
      <c r="L9" s="454">
        <f>SUM(L7:L8)</f>
        <v>0</v>
      </c>
    </row>
    <row r="10" ht="15">
      <c r="B10" s="160"/>
    </row>
    <row r="11" ht="15">
      <c r="B11" s="160"/>
    </row>
    <row r="12" ht="15">
      <c r="B12" s="160"/>
    </row>
    <row r="13" ht="15">
      <c r="B13" s="160"/>
    </row>
  </sheetData>
  <sheetProtection/>
  <mergeCells count="3">
    <mergeCell ref="H7:K7"/>
    <mergeCell ref="H8:K8"/>
    <mergeCell ref="H9:K9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131"/>
  <sheetViews>
    <sheetView zoomScalePageLayoutView="0" workbookViewId="0" topLeftCell="A118">
      <selection activeCell="C128" sqref="C128"/>
    </sheetView>
  </sheetViews>
  <sheetFormatPr defaultColWidth="9.140625" defaultRowHeight="15"/>
  <cols>
    <col min="1" max="1" width="3.8515625" style="161" customWidth="1"/>
    <col min="2" max="2" width="28.7109375" style="161" customWidth="1"/>
    <col min="3" max="3" width="17.7109375" style="161" customWidth="1"/>
    <col min="4" max="4" width="8.421875" style="161" customWidth="1"/>
    <col min="5" max="5" width="6.140625" style="161" customWidth="1"/>
    <col min="6" max="6" width="10.140625" style="161" customWidth="1"/>
    <col min="7" max="7" width="5.8515625" style="161" customWidth="1"/>
    <col min="8" max="8" width="7.140625" style="161" customWidth="1"/>
    <col min="9" max="9" width="10.421875" style="161" customWidth="1"/>
    <col min="10" max="10" width="10.57421875" style="161" customWidth="1"/>
    <col min="11" max="11" width="8.7109375" style="161" customWidth="1"/>
    <col min="12" max="12" width="11.28125" style="161" customWidth="1"/>
    <col min="13" max="16384" width="9.140625" style="161" customWidth="1"/>
  </cols>
  <sheetData>
    <row r="1" spans="2:11" ht="15">
      <c r="B1" s="161" t="s">
        <v>112</v>
      </c>
      <c r="K1" s="161" t="s">
        <v>663</v>
      </c>
    </row>
    <row r="3" spans="1:12" ht="15">
      <c r="A3" s="479" t="s">
        <v>190</v>
      </c>
      <c r="B3" s="368"/>
      <c r="C3" s="205"/>
      <c r="D3" s="370"/>
      <c r="E3" s="370"/>
      <c r="F3" s="370"/>
      <c r="G3" s="370"/>
      <c r="H3" s="370"/>
      <c r="I3" s="455"/>
      <c r="J3" s="455"/>
      <c r="K3" s="480"/>
      <c r="L3" s="480"/>
    </row>
    <row r="4" spans="1:12" ht="38.25">
      <c r="A4" s="373" t="s">
        <v>665</v>
      </c>
      <c r="B4" s="374" t="s">
        <v>618</v>
      </c>
      <c r="C4" s="375" t="s">
        <v>667</v>
      </c>
      <c r="D4" s="374" t="s">
        <v>668</v>
      </c>
      <c r="E4" s="163" t="s">
        <v>669</v>
      </c>
      <c r="F4" s="364" t="s">
        <v>670</v>
      </c>
      <c r="G4" s="374" t="s">
        <v>671</v>
      </c>
      <c r="H4" s="374" t="s">
        <v>672</v>
      </c>
      <c r="I4" s="374" t="s">
        <v>673</v>
      </c>
      <c r="J4" s="374" t="s">
        <v>674</v>
      </c>
      <c r="K4" s="375" t="s">
        <v>675</v>
      </c>
      <c r="L4" s="374" t="s">
        <v>676</v>
      </c>
    </row>
    <row r="5" spans="1:12" ht="25.5">
      <c r="A5" s="396">
        <v>1</v>
      </c>
      <c r="B5" s="395" t="s">
        <v>557</v>
      </c>
      <c r="C5" s="396"/>
      <c r="D5" s="481" t="s">
        <v>678</v>
      </c>
      <c r="E5" s="255">
        <v>100</v>
      </c>
      <c r="F5" s="456"/>
      <c r="G5" s="320">
        <v>0.08</v>
      </c>
      <c r="H5" s="379">
        <f>F5*G5</f>
        <v>0</v>
      </c>
      <c r="I5" s="379">
        <f>F5+H5</f>
        <v>0</v>
      </c>
      <c r="J5" s="379">
        <f>F5*E5</f>
        <v>0</v>
      </c>
      <c r="K5" s="398">
        <f>J5*G5</f>
        <v>0</v>
      </c>
      <c r="L5" s="379">
        <f>J5+K5</f>
        <v>0</v>
      </c>
    </row>
    <row r="6" spans="1:12" ht="25.5">
      <c r="A6" s="396">
        <v>2</v>
      </c>
      <c r="B6" s="395" t="s">
        <v>558</v>
      </c>
      <c r="C6" s="396"/>
      <c r="D6" s="481" t="s">
        <v>678</v>
      </c>
      <c r="E6" s="255">
        <v>700</v>
      </c>
      <c r="F6" s="456"/>
      <c r="G6" s="320">
        <v>0.08</v>
      </c>
      <c r="H6" s="379">
        <f>F6*G6</f>
        <v>0</v>
      </c>
      <c r="I6" s="379">
        <f>F6+H6</f>
        <v>0</v>
      </c>
      <c r="J6" s="379">
        <f>F6*E6</f>
        <v>0</v>
      </c>
      <c r="K6" s="398">
        <f>J6*G6</f>
        <v>0</v>
      </c>
      <c r="L6" s="379">
        <f>J6+K6</f>
        <v>0</v>
      </c>
    </row>
    <row r="7" spans="1:12" ht="25.5">
      <c r="A7" s="457">
        <v>3</v>
      </c>
      <c r="B7" s="318" t="s">
        <v>556</v>
      </c>
      <c r="C7" s="186"/>
      <c r="D7" s="459" t="s">
        <v>319</v>
      </c>
      <c r="E7" s="255">
        <v>10</v>
      </c>
      <c r="F7" s="456"/>
      <c r="G7" s="320">
        <v>0.08</v>
      </c>
      <c r="H7" s="321">
        <f aca="true" t="shared" si="0" ref="H7:H70">F7*G7</f>
        <v>0</v>
      </c>
      <c r="I7" s="321">
        <f aca="true" t="shared" si="1" ref="I7:I70">F7+H7</f>
        <v>0</v>
      </c>
      <c r="J7" s="321">
        <f aca="true" t="shared" si="2" ref="J7:J70">E7*F7</f>
        <v>0</v>
      </c>
      <c r="K7" s="321">
        <f aca="true" t="shared" si="3" ref="K7:K70">J7*G7</f>
        <v>0</v>
      </c>
      <c r="L7" s="321">
        <f aca="true" t="shared" si="4" ref="L7:L70">J7+K7</f>
        <v>0</v>
      </c>
    </row>
    <row r="8" spans="1:12" ht="38.25">
      <c r="A8" s="396">
        <v>4</v>
      </c>
      <c r="B8" s="318" t="s">
        <v>521</v>
      </c>
      <c r="C8" s="186"/>
      <c r="D8" s="459" t="s">
        <v>717</v>
      </c>
      <c r="E8" s="255">
        <v>500</v>
      </c>
      <c r="F8" s="458"/>
      <c r="G8" s="320">
        <v>0.08</v>
      </c>
      <c r="H8" s="321">
        <f t="shared" si="0"/>
        <v>0</v>
      </c>
      <c r="I8" s="321">
        <f t="shared" si="1"/>
        <v>0</v>
      </c>
      <c r="J8" s="321">
        <f t="shared" si="2"/>
        <v>0</v>
      </c>
      <c r="K8" s="321">
        <f t="shared" si="3"/>
        <v>0</v>
      </c>
      <c r="L8" s="321">
        <f t="shared" si="4"/>
        <v>0</v>
      </c>
    </row>
    <row r="9" spans="1:12" ht="38.25">
      <c r="A9" s="396">
        <v>5</v>
      </c>
      <c r="B9" s="233" t="s">
        <v>191</v>
      </c>
      <c r="C9" s="306"/>
      <c r="D9" s="250" t="s">
        <v>319</v>
      </c>
      <c r="E9" s="255">
        <v>150</v>
      </c>
      <c r="F9" s="256"/>
      <c r="G9" s="209">
        <v>0.08</v>
      </c>
      <c r="H9" s="235">
        <f t="shared" si="0"/>
        <v>0</v>
      </c>
      <c r="I9" s="321">
        <f t="shared" si="1"/>
        <v>0</v>
      </c>
      <c r="J9" s="235">
        <f t="shared" si="2"/>
        <v>0</v>
      </c>
      <c r="K9" s="235">
        <f t="shared" si="3"/>
        <v>0</v>
      </c>
      <c r="L9" s="235">
        <f t="shared" si="4"/>
        <v>0</v>
      </c>
    </row>
    <row r="10" spans="1:12" ht="63.75">
      <c r="A10" s="457">
        <v>6</v>
      </c>
      <c r="B10" s="318" t="s">
        <v>192</v>
      </c>
      <c r="C10" s="186"/>
      <c r="D10" s="459" t="s">
        <v>319</v>
      </c>
      <c r="E10" s="255">
        <v>40</v>
      </c>
      <c r="F10" s="458"/>
      <c r="G10" s="320">
        <v>0.08</v>
      </c>
      <c r="H10" s="321">
        <f t="shared" si="0"/>
        <v>0</v>
      </c>
      <c r="I10" s="321">
        <f t="shared" si="1"/>
        <v>0</v>
      </c>
      <c r="J10" s="321">
        <f t="shared" si="2"/>
        <v>0</v>
      </c>
      <c r="K10" s="321">
        <f t="shared" si="3"/>
        <v>0</v>
      </c>
      <c r="L10" s="321">
        <f t="shared" si="4"/>
        <v>0</v>
      </c>
    </row>
    <row r="11" spans="1:12" ht="63.75">
      <c r="A11" s="396">
        <v>7</v>
      </c>
      <c r="B11" s="318" t="s">
        <v>90</v>
      </c>
      <c r="C11" s="186"/>
      <c r="D11" s="459" t="s">
        <v>787</v>
      </c>
      <c r="E11" s="255">
        <v>7000</v>
      </c>
      <c r="F11" s="458"/>
      <c r="G11" s="320">
        <v>0.08</v>
      </c>
      <c r="H11" s="321">
        <f t="shared" si="0"/>
        <v>0</v>
      </c>
      <c r="I11" s="321">
        <f t="shared" si="1"/>
        <v>0</v>
      </c>
      <c r="J11" s="321">
        <f t="shared" si="2"/>
        <v>0</v>
      </c>
      <c r="K11" s="321">
        <f t="shared" si="3"/>
        <v>0</v>
      </c>
      <c r="L11" s="321">
        <f t="shared" si="4"/>
        <v>0</v>
      </c>
    </row>
    <row r="12" spans="1:12" ht="25.5">
      <c r="A12" s="396">
        <v>8</v>
      </c>
      <c r="B12" s="318" t="s">
        <v>615</v>
      </c>
      <c r="C12" s="186"/>
      <c r="D12" s="459" t="s">
        <v>319</v>
      </c>
      <c r="E12" s="255">
        <v>4000</v>
      </c>
      <c r="F12" s="458"/>
      <c r="G12" s="320">
        <v>0.08</v>
      </c>
      <c r="H12" s="321">
        <f t="shared" si="0"/>
        <v>0</v>
      </c>
      <c r="I12" s="321">
        <f t="shared" si="1"/>
        <v>0</v>
      </c>
      <c r="J12" s="321">
        <f t="shared" si="2"/>
        <v>0</v>
      </c>
      <c r="K12" s="321">
        <f t="shared" si="3"/>
        <v>0</v>
      </c>
      <c r="L12" s="321">
        <f t="shared" si="4"/>
        <v>0</v>
      </c>
    </row>
    <row r="13" spans="1:12" ht="15">
      <c r="A13" s="457">
        <v>9</v>
      </c>
      <c r="B13" s="318" t="s">
        <v>766</v>
      </c>
      <c r="C13" s="186"/>
      <c r="D13" s="459" t="s">
        <v>319</v>
      </c>
      <c r="E13" s="255">
        <v>300</v>
      </c>
      <c r="F13" s="458"/>
      <c r="G13" s="320">
        <v>0.08</v>
      </c>
      <c r="H13" s="321">
        <f t="shared" si="0"/>
        <v>0</v>
      </c>
      <c r="I13" s="321">
        <f t="shared" si="1"/>
        <v>0</v>
      </c>
      <c r="J13" s="321">
        <f t="shared" si="2"/>
        <v>0</v>
      </c>
      <c r="K13" s="321">
        <f t="shared" si="3"/>
        <v>0</v>
      </c>
      <c r="L13" s="321">
        <f t="shared" si="4"/>
        <v>0</v>
      </c>
    </row>
    <row r="14" spans="1:12" ht="15">
      <c r="A14" s="396">
        <v>10</v>
      </c>
      <c r="B14" s="318" t="s">
        <v>767</v>
      </c>
      <c r="C14" s="186"/>
      <c r="D14" s="459" t="s">
        <v>319</v>
      </c>
      <c r="E14" s="255">
        <v>50</v>
      </c>
      <c r="F14" s="458"/>
      <c r="G14" s="320">
        <v>0.08</v>
      </c>
      <c r="H14" s="321">
        <f t="shared" si="0"/>
        <v>0</v>
      </c>
      <c r="I14" s="321">
        <f t="shared" si="1"/>
        <v>0</v>
      </c>
      <c r="J14" s="321">
        <f t="shared" si="2"/>
        <v>0</v>
      </c>
      <c r="K14" s="321">
        <f t="shared" si="3"/>
        <v>0</v>
      </c>
      <c r="L14" s="321">
        <f t="shared" si="4"/>
        <v>0</v>
      </c>
    </row>
    <row r="15" spans="1:12" ht="25.5">
      <c r="A15" s="396">
        <v>11</v>
      </c>
      <c r="B15" s="318" t="s">
        <v>569</v>
      </c>
      <c r="C15" s="186"/>
      <c r="D15" s="459" t="s">
        <v>319</v>
      </c>
      <c r="E15" s="255">
        <v>300</v>
      </c>
      <c r="F15" s="458"/>
      <c r="G15" s="320">
        <v>0.08</v>
      </c>
      <c r="H15" s="321">
        <f t="shared" si="0"/>
        <v>0</v>
      </c>
      <c r="I15" s="321">
        <f t="shared" si="1"/>
        <v>0</v>
      </c>
      <c r="J15" s="321">
        <f t="shared" si="2"/>
        <v>0</v>
      </c>
      <c r="K15" s="321">
        <f t="shared" si="3"/>
        <v>0</v>
      </c>
      <c r="L15" s="321">
        <f t="shared" si="4"/>
        <v>0</v>
      </c>
    </row>
    <row r="16" spans="1:12" ht="25.5">
      <c r="A16" s="457">
        <v>12</v>
      </c>
      <c r="B16" s="318" t="s">
        <v>576</v>
      </c>
      <c r="C16" s="186"/>
      <c r="D16" s="459" t="s">
        <v>319</v>
      </c>
      <c r="E16" s="255">
        <v>300</v>
      </c>
      <c r="F16" s="458"/>
      <c r="G16" s="320">
        <v>0.08</v>
      </c>
      <c r="H16" s="321">
        <f t="shared" si="0"/>
        <v>0</v>
      </c>
      <c r="I16" s="321">
        <f t="shared" si="1"/>
        <v>0</v>
      </c>
      <c r="J16" s="321">
        <f t="shared" si="2"/>
        <v>0</v>
      </c>
      <c r="K16" s="321">
        <f t="shared" si="3"/>
        <v>0</v>
      </c>
      <c r="L16" s="321">
        <f t="shared" si="4"/>
        <v>0</v>
      </c>
    </row>
    <row r="17" spans="1:12" ht="25.5">
      <c r="A17" s="396">
        <v>13</v>
      </c>
      <c r="B17" s="318" t="s">
        <v>541</v>
      </c>
      <c r="C17" s="186"/>
      <c r="D17" s="459" t="s">
        <v>319</v>
      </c>
      <c r="E17" s="255">
        <v>2500</v>
      </c>
      <c r="F17" s="458"/>
      <c r="G17" s="403">
        <v>0.08</v>
      </c>
      <c r="H17" s="482">
        <f t="shared" si="0"/>
        <v>0</v>
      </c>
      <c r="I17" s="321">
        <f t="shared" si="1"/>
        <v>0</v>
      </c>
      <c r="J17" s="321">
        <f t="shared" si="2"/>
        <v>0</v>
      </c>
      <c r="K17" s="321">
        <f t="shared" si="3"/>
        <v>0</v>
      </c>
      <c r="L17" s="321">
        <f t="shared" si="4"/>
        <v>0</v>
      </c>
    </row>
    <row r="18" spans="1:12" ht="25.5">
      <c r="A18" s="396">
        <v>14</v>
      </c>
      <c r="B18" s="318" t="s">
        <v>604</v>
      </c>
      <c r="C18" s="186"/>
      <c r="D18" s="459" t="s">
        <v>319</v>
      </c>
      <c r="E18" s="255">
        <v>70</v>
      </c>
      <c r="F18" s="458"/>
      <c r="G18" s="320">
        <v>0.08</v>
      </c>
      <c r="H18" s="321">
        <f t="shared" si="0"/>
        <v>0</v>
      </c>
      <c r="I18" s="321">
        <f t="shared" si="1"/>
        <v>0</v>
      </c>
      <c r="J18" s="321">
        <f t="shared" si="2"/>
        <v>0</v>
      </c>
      <c r="K18" s="321">
        <f t="shared" si="3"/>
        <v>0</v>
      </c>
      <c r="L18" s="321">
        <f t="shared" si="4"/>
        <v>0</v>
      </c>
    </row>
    <row r="19" spans="1:12" ht="25.5">
      <c r="A19" s="457">
        <v>15</v>
      </c>
      <c r="B19" s="318" t="s">
        <v>603</v>
      </c>
      <c r="C19" s="186"/>
      <c r="D19" s="459" t="s">
        <v>319</v>
      </c>
      <c r="E19" s="255">
        <v>50</v>
      </c>
      <c r="F19" s="458"/>
      <c r="G19" s="320">
        <v>0.08</v>
      </c>
      <c r="H19" s="321">
        <f t="shared" si="0"/>
        <v>0</v>
      </c>
      <c r="I19" s="321">
        <f t="shared" si="1"/>
        <v>0</v>
      </c>
      <c r="J19" s="321">
        <f t="shared" si="2"/>
        <v>0</v>
      </c>
      <c r="K19" s="321">
        <f t="shared" si="3"/>
        <v>0</v>
      </c>
      <c r="L19" s="321">
        <f t="shared" si="4"/>
        <v>0</v>
      </c>
    </row>
    <row r="20" spans="1:12" ht="25.5">
      <c r="A20" s="396">
        <v>16</v>
      </c>
      <c r="B20" s="318" t="s">
        <v>589</v>
      </c>
      <c r="C20" s="186"/>
      <c r="D20" s="459" t="s">
        <v>787</v>
      </c>
      <c r="E20" s="483">
        <v>7000</v>
      </c>
      <c r="F20" s="458"/>
      <c r="G20" s="320">
        <v>0.08</v>
      </c>
      <c r="H20" s="321">
        <f t="shared" si="0"/>
        <v>0</v>
      </c>
      <c r="I20" s="321">
        <f t="shared" si="1"/>
        <v>0</v>
      </c>
      <c r="J20" s="321">
        <f t="shared" si="2"/>
        <v>0</v>
      </c>
      <c r="K20" s="321">
        <f t="shared" si="3"/>
        <v>0</v>
      </c>
      <c r="L20" s="321">
        <f t="shared" si="4"/>
        <v>0</v>
      </c>
    </row>
    <row r="21" spans="1:12" ht="25.5">
      <c r="A21" s="396">
        <v>17</v>
      </c>
      <c r="B21" s="318" t="s">
        <v>592</v>
      </c>
      <c r="C21" s="186"/>
      <c r="D21" s="459" t="s">
        <v>319</v>
      </c>
      <c r="E21" s="255">
        <v>50</v>
      </c>
      <c r="F21" s="458"/>
      <c r="G21" s="320">
        <v>0.08</v>
      </c>
      <c r="H21" s="321">
        <f t="shared" si="0"/>
        <v>0</v>
      </c>
      <c r="I21" s="321">
        <f t="shared" si="1"/>
        <v>0</v>
      </c>
      <c r="J21" s="321">
        <f t="shared" si="2"/>
        <v>0</v>
      </c>
      <c r="K21" s="321">
        <f t="shared" si="3"/>
        <v>0</v>
      </c>
      <c r="L21" s="321">
        <f t="shared" si="4"/>
        <v>0</v>
      </c>
    </row>
    <row r="22" spans="1:12" ht="25.5">
      <c r="A22" s="457">
        <v>18</v>
      </c>
      <c r="B22" s="318" t="s">
        <v>590</v>
      </c>
      <c r="C22" s="186"/>
      <c r="D22" s="459" t="s">
        <v>319</v>
      </c>
      <c r="E22" s="255">
        <v>250</v>
      </c>
      <c r="F22" s="458"/>
      <c r="G22" s="320">
        <v>0.08</v>
      </c>
      <c r="H22" s="321">
        <f t="shared" si="0"/>
        <v>0</v>
      </c>
      <c r="I22" s="321">
        <f t="shared" si="1"/>
        <v>0</v>
      </c>
      <c r="J22" s="321">
        <f t="shared" si="2"/>
        <v>0</v>
      </c>
      <c r="K22" s="321">
        <f t="shared" si="3"/>
        <v>0</v>
      </c>
      <c r="L22" s="321">
        <f t="shared" si="4"/>
        <v>0</v>
      </c>
    </row>
    <row r="23" spans="1:12" ht="25.5">
      <c r="A23" s="396">
        <v>19</v>
      </c>
      <c r="B23" s="318" t="s">
        <v>591</v>
      </c>
      <c r="C23" s="186"/>
      <c r="D23" s="459" t="s">
        <v>319</v>
      </c>
      <c r="E23" s="255">
        <v>50</v>
      </c>
      <c r="F23" s="458"/>
      <c r="G23" s="320">
        <v>0.08</v>
      </c>
      <c r="H23" s="321">
        <f t="shared" si="0"/>
        <v>0</v>
      </c>
      <c r="I23" s="321">
        <f t="shared" si="1"/>
        <v>0</v>
      </c>
      <c r="J23" s="321">
        <f t="shared" si="2"/>
        <v>0</v>
      </c>
      <c r="K23" s="321">
        <f t="shared" si="3"/>
        <v>0</v>
      </c>
      <c r="L23" s="321">
        <f t="shared" si="4"/>
        <v>0</v>
      </c>
    </row>
    <row r="24" spans="1:12" ht="25.5">
      <c r="A24" s="396">
        <v>20</v>
      </c>
      <c r="B24" s="318" t="s">
        <v>593</v>
      </c>
      <c r="C24" s="186"/>
      <c r="D24" s="459" t="s">
        <v>319</v>
      </c>
      <c r="E24" s="255">
        <v>350</v>
      </c>
      <c r="F24" s="458"/>
      <c r="G24" s="403">
        <v>0.08</v>
      </c>
      <c r="H24" s="482">
        <f t="shared" si="0"/>
        <v>0</v>
      </c>
      <c r="I24" s="321">
        <f t="shared" si="1"/>
        <v>0</v>
      </c>
      <c r="J24" s="321">
        <f t="shared" si="2"/>
        <v>0</v>
      </c>
      <c r="K24" s="321">
        <f t="shared" si="3"/>
        <v>0</v>
      </c>
      <c r="L24" s="321">
        <f t="shared" si="4"/>
        <v>0</v>
      </c>
    </row>
    <row r="25" spans="1:12" ht="38.25">
      <c r="A25" s="457">
        <v>21</v>
      </c>
      <c r="B25" s="484" t="s">
        <v>545</v>
      </c>
      <c r="C25" s="186"/>
      <c r="D25" s="459" t="s">
        <v>319</v>
      </c>
      <c r="E25" s="255">
        <v>950</v>
      </c>
      <c r="F25" s="458"/>
      <c r="G25" s="320">
        <v>0.08</v>
      </c>
      <c r="H25" s="321">
        <f t="shared" si="0"/>
        <v>0</v>
      </c>
      <c r="I25" s="321">
        <f t="shared" si="1"/>
        <v>0</v>
      </c>
      <c r="J25" s="321">
        <f t="shared" si="2"/>
        <v>0</v>
      </c>
      <c r="K25" s="321">
        <f t="shared" si="3"/>
        <v>0</v>
      </c>
      <c r="L25" s="321">
        <f t="shared" si="4"/>
        <v>0</v>
      </c>
    </row>
    <row r="26" spans="1:12" ht="63.75">
      <c r="A26" s="459">
        <v>22</v>
      </c>
      <c r="B26" s="280" t="s">
        <v>193</v>
      </c>
      <c r="C26" s="485"/>
      <c r="D26" s="459" t="s">
        <v>319</v>
      </c>
      <c r="E26" s="255">
        <v>400</v>
      </c>
      <c r="F26" s="458"/>
      <c r="G26" s="320">
        <v>0.08</v>
      </c>
      <c r="H26" s="321">
        <f t="shared" si="0"/>
        <v>0</v>
      </c>
      <c r="I26" s="321">
        <f t="shared" si="1"/>
        <v>0</v>
      </c>
      <c r="J26" s="321">
        <f t="shared" si="2"/>
        <v>0</v>
      </c>
      <c r="K26" s="321">
        <f t="shared" si="3"/>
        <v>0</v>
      </c>
      <c r="L26" s="321">
        <f t="shared" si="4"/>
        <v>0</v>
      </c>
    </row>
    <row r="27" spans="1:12" ht="63.75">
      <c r="A27" s="459">
        <v>23</v>
      </c>
      <c r="B27" s="280" t="s">
        <v>194</v>
      </c>
      <c r="C27" s="485"/>
      <c r="D27" s="459" t="s">
        <v>319</v>
      </c>
      <c r="E27" s="255">
        <v>600</v>
      </c>
      <c r="F27" s="458"/>
      <c r="G27" s="320">
        <v>0.08</v>
      </c>
      <c r="H27" s="321">
        <f t="shared" si="0"/>
        <v>0</v>
      </c>
      <c r="I27" s="321">
        <f t="shared" si="1"/>
        <v>0</v>
      </c>
      <c r="J27" s="321">
        <f t="shared" si="2"/>
        <v>0</v>
      </c>
      <c r="K27" s="321">
        <f t="shared" si="3"/>
        <v>0</v>
      </c>
      <c r="L27" s="321">
        <f t="shared" si="4"/>
        <v>0</v>
      </c>
    </row>
    <row r="28" spans="1:12" ht="25.5">
      <c r="A28" s="457">
        <v>24</v>
      </c>
      <c r="B28" s="486" t="s">
        <v>522</v>
      </c>
      <c r="C28" s="186"/>
      <c r="D28" s="459" t="s">
        <v>319</v>
      </c>
      <c r="E28" s="255">
        <v>150</v>
      </c>
      <c r="F28" s="458"/>
      <c r="G28" s="320">
        <v>0.08</v>
      </c>
      <c r="H28" s="321">
        <f t="shared" si="0"/>
        <v>0</v>
      </c>
      <c r="I28" s="321">
        <f t="shared" si="1"/>
        <v>0</v>
      </c>
      <c r="J28" s="321">
        <f t="shared" si="2"/>
        <v>0</v>
      </c>
      <c r="K28" s="321">
        <f t="shared" si="3"/>
        <v>0</v>
      </c>
      <c r="L28" s="321">
        <f t="shared" si="4"/>
        <v>0</v>
      </c>
    </row>
    <row r="29" spans="1:12" ht="25.5">
      <c r="A29" s="396">
        <v>25</v>
      </c>
      <c r="B29" s="318" t="s">
        <v>524</v>
      </c>
      <c r="C29" s="186"/>
      <c r="D29" s="459" t="s">
        <v>319</v>
      </c>
      <c r="E29" s="255">
        <v>60</v>
      </c>
      <c r="F29" s="458"/>
      <c r="G29" s="320">
        <v>0.08</v>
      </c>
      <c r="H29" s="321">
        <f t="shared" si="0"/>
        <v>0</v>
      </c>
      <c r="I29" s="321">
        <f t="shared" si="1"/>
        <v>0</v>
      </c>
      <c r="J29" s="321">
        <f t="shared" si="2"/>
        <v>0</v>
      </c>
      <c r="K29" s="321">
        <f t="shared" si="3"/>
        <v>0</v>
      </c>
      <c r="L29" s="321">
        <f t="shared" si="4"/>
        <v>0</v>
      </c>
    </row>
    <row r="30" spans="1:12" ht="25.5">
      <c r="A30" s="396">
        <v>26</v>
      </c>
      <c r="B30" s="318" t="s">
        <v>555</v>
      </c>
      <c r="C30" s="186"/>
      <c r="D30" s="459" t="s">
        <v>319</v>
      </c>
      <c r="E30" s="255">
        <v>50</v>
      </c>
      <c r="F30" s="458"/>
      <c r="G30" s="320">
        <v>0.08</v>
      </c>
      <c r="H30" s="321">
        <f t="shared" si="0"/>
        <v>0</v>
      </c>
      <c r="I30" s="321">
        <f t="shared" si="1"/>
        <v>0</v>
      </c>
      <c r="J30" s="321">
        <f t="shared" si="2"/>
        <v>0</v>
      </c>
      <c r="K30" s="321">
        <f t="shared" si="3"/>
        <v>0</v>
      </c>
      <c r="L30" s="321">
        <f t="shared" si="4"/>
        <v>0</v>
      </c>
    </row>
    <row r="31" spans="1:12" ht="15">
      <c r="A31" s="457">
        <v>27</v>
      </c>
      <c r="B31" s="318" t="s">
        <v>554</v>
      </c>
      <c r="C31" s="186"/>
      <c r="D31" s="459" t="s">
        <v>319</v>
      </c>
      <c r="E31" s="255">
        <v>6</v>
      </c>
      <c r="F31" s="458"/>
      <c r="G31" s="403">
        <v>0.08</v>
      </c>
      <c r="H31" s="482">
        <f t="shared" si="0"/>
        <v>0</v>
      </c>
      <c r="I31" s="321">
        <f t="shared" si="1"/>
        <v>0</v>
      </c>
      <c r="J31" s="321">
        <f t="shared" si="2"/>
        <v>0</v>
      </c>
      <c r="K31" s="321">
        <f t="shared" si="3"/>
        <v>0</v>
      </c>
      <c r="L31" s="321">
        <f t="shared" si="4"/>
        <v>0</v>
      </c>
    </row>
    <row r="32" spans="1:12" ht="15">
      <c r="A32" s="396">
        <v>28</v>
      </c>
      <c r="B32" s="318" t="s">
        <v>620</v>
      </c>
      <c r="C32" s="186"/>
      <c r="D32" s="459" t="s">
        <v>319</v>
      </c>
      <c r="E32" s="255">
        <v>35</v>
      </c>
      <c r="F32" s="458"/>
      <c r="G32" s="320">
        <v>0.08</v>
      </c>
      <c r="H32" s="321">
        <f t="shared" si="0"/>
        <v>0</v>
      </c>
      <c r="I32" s="321">
        <f t="shared" si="1"/>
        <v>0</v>
      </c>
      <c r="J32" s="321">
        <f t="shared" si="2"/>
        <v>0</v>
      </c>
      <c r="K32" s="321">
        <f t="shared" si="3"/>
        <v>0</v>
      </c>
      <c r="L32" s="321">
        <f t="shared" si="4"/>
        <v>0</v>
      </c>
    </row>
    <row r="33" spans="1:12" ht="15">
      <c r="A33" s="396">
        <v>29</v>
      </c>
      <c r="B33" s="318" t="s">
        <v>527</v>
      </c>
      <c r="C33" s="186"/>
      <c r="D33" s="459" t="s">
        <v>319</v>
      </c>
      <c r="E33" s="255">
        <v>100</v>
      </c>
      <c r="F33" s="458"/>
      <c r="G33" s="320">
        <v>0.08</v>
      </c>
      <c r="H33" s="321">
        <f t="shared" si="0"/>
        <v>0</v>
      </c>
      <c r="I33" s="321">
        <f t="shared" si="1"/>
        <v>0</v>
      </c>
      <c r="J33" s="321">
        <f t="shared" si="2"/>
        <v>0</v>
      </c>
      <c r="K33" s="321">
        <f t="shared" si="3"/>
        <v>0</v>
      </c>
      <c r="L33" s="321">
        <f t="shared" si="4"/>
        <v>0</v>
      </c>
    </row>
    <row r="34" spans="1:12" ht="15">
      <c r="A34" s="457">
        <v>30</v>
      </c>
      <c r="B34" s="318" t="s">
        <v>528</v>
      </c>
      <c r="C34" s="186"/>
      <c r="D34" s="459" t="s">
        <v>319</v>
      </c>
      <c r="E34" s="255">
        <v>30</v>
      </c>
      <c r="F34" s="458"/>
      <c r="G34" s="320">
        <v>0.08</v>
      </c>
      <c r="H34" s="321">
        <f t="shared" si="0"/>
        <v>0</v>
      </c>
      <c r="I34" s="321">
        <f t="shared" si="1"/>
        <v>0</v>
      </c>
      <c r="J34" s="321">
        <f t="shared" si="2"/>
        <v>0</v>
      </c>
      <c r="K34" s="321">
        <f t="shared" si="3"/>
        <v>0</v>
      </c>
      <c r="L34" s="321">
        <f t="shared" si="4"/>
        <v>0</v>
      </c>
    </row>
    <row r="35" spans="1:12" ht="25.5">
      <c r="A35" s="396">
        <v>31</v>
      </c>
      <c r="B35" s="318" t="s">
        <v>273</v>
      </c>
      <c r="C35" s="487"/>
      <c r="D35" s="488" t="s">
        <v>319</v>
      </c>
      <c r="E35" s="255">
        <v>25</v>
      </c>
      <c r="F35" s="460"/>
      <c r="G35" s="403">
        <v>0.08</v>
      </c>
      <c r="H35" s="482">
        <f t="shared" si="0"/>
        <v>0</v>
      </c>
      <c r="I35" s="321">
        <f t="shared" si="1"/>
        <v>0</v>
      </c>
      <c r="J35" s="321">
        <f t="shared" si="2"/>
        <v>0</v>
      </c>
      <c r="K35" s="321">
        <f t="shared" si="3"/>
        <v>0</v>
      </c>
      <c r="L35" s="321">
        <f t="shared" si="4"/>
        <v>0</v>
      </c>
    </row>
    <row r="36" spans="1:12" ht="25.5">
      <c r="A36" s="396">
        <v>32</v>
      </c>
      <c r="B36" s="318" t="s">
        <v>562</v>
      </c>
      <c r="C36" s="487"/>
      <c r="D36" s="488" t="s">
        <v>319</v>
      </c>
      <c r="E36" s="255">
        <v>40</v>
      </c>
      <c r="F36" s="460"/>
      <c r="G36" s="403">
        <v>0.08</v>
      </c>
      <c r="H36" s="482">
        <f t="shared" si="0"/>
        <v>0</v>
      </c>
      <c r="I36" s="321">
        <f t="shared" si="1"/>
        <v>0</v>
      </c>
      <c r="J36" s="321">
        <f t="shared" si="2"/>
        <v>0</v>
      </c>
      <c r="K36" s="321">
        <f t="shared" si="3"/>
        <v>0</v>
      </c>
      <c r="L36" s="321">
        <f t="shared" si="4"/>
        <v>0</v>
      </c>
    </row>
    <row r="37" spans="1:12" ht="25.5">
      <c r="A37" s="457">
        <v>33</v>
      </c>
      <c r="B37" s="318" t="s">
        <v>563</v>
      </c>
      <c r="C37" s="324"/>
      <c r="D37" s="462" t="s">
        <v>319</v>
      </c>
      <c r="E37" s="255">
        <v>30</v>
      </c>
      <c r="F37" s="461"/>
      <c r="G37" s="403">
        <v>0.08</v>
      </c>
      <c r="H37" s="482">
        <f t="shared" si="0"/>
        <v>0</v>
      </c>
      <c r="I37" s="321">
        <f t="shared" si="1"/>
        <v>0</v>
      </c>
      <c r="J37" s="321">
        <f t="shared" si="2"/>
        <v>0</v>
      </c>
      <c r="K37" s="321">
        <f t="shared" si="3"/>
        <v>0</v>
      </c>
      <c r="L37" s="321">
        <f t="shared" si="4"/>
        <v>0</v>
      </c>
    </row>
    <row r="38" spans="1:12" ht="15">
      <c r="A38" s="396">
        <v>34</v>
      </c>
      <c r="B38" s="318" t="s">
        <v>564</v>
      </c>
      <c r="C38" s="324"/>
      <c r="D38" s="462" t="s">
        <v>319</v>
      </c>
      <c r="E38" s="255">
        <v>10</v>
      </c>
      <c r="F38" s="461"/>
      <c r="G38" s="403">
        <v>0.08</v>
      </c>
      <c r="H38" s="482">
        <f t="shared" si="0"/>
        <v>0</v>
      </c>
      <c r="I38" s="321">
        <f t="shared" si="1"/>
        <v>0</v>
      </c>
      <c r="J38" s="321">
        <f t="shared" si="2"/>
        <v>0</v>
      </c>
      <c r="K38" s="321">
        <f t="shared" si="3"/>
        <v>0</v>
      </c>
      <c r="L38" s="321">
        <f t="shared" si="4"/>
        <v>0</v>
      </c>
    </row>
    <row r="39" spans="1:12" ht="38.25">
      <c r="A39" s="396">
        <v>35</v>
      </c>
      <c r="B39" s="318" t="s">
        <v>217</v>
      </c>
      <c r="C39" s="324"/>
      <c r="D39" s="462" t="s">
        <v>319</v>
      </c>
      <c r="E39" s="255">
        <v>20</v>
      </c>
      <c r="F39" s="461"/>
      <c r="G39" s="403">
        <v>0.08</v>
      </c>
      <c r="H39" s="482">
        <f t="shared" si="0"/>
        <v>0</v>
      </c>
      <c r="I39" s="321">
        <f t="shared" si="1"/>
        <v>0</v>
      </c>
      <c r="J39" s="321">
        <f t="shared" si="2"/>
        <v>0</v>
      </c>
      <c r="K39" s="321">
        <f t="shared" si="3"/>
        <v>0</v>
      </c>
      <c r="L39" s="321">
        <f t="shared" si="4"/>
        <v>0</v>
      </c>
    </row>
    <row r="40" spans="1:12" ht="15">
      <c r="A40" s="457">
        <v>36</v>
      </c>
      <c r="B40" s="318" t="s">
        <v>532</v>
      </c>
      <c r="C40" s="324"/>
      <c r="D40" s="462" t="s">
        <v>319</v>
      </c>
      <c r="E40" s="255">
        <v>40</v>
      </c>
      <c r="F40" s="461"/>
      <c r="G40" s="403">
        <v>0.08</v>
      </c>
      <c r="H40" s="482">
        <f t="shared" si="0"/>
        <v>0</v>
      </c>
      <c r="I40" s="321">
        <f t="shared" si="1"/>
        <v>0</v>
      </c>
      <c r="J40" s="321">
        <f t="shared" si="2"/>
        <v>0</v>
      </c>
      <c r="K40" s="321">
        <f t="shared" si="3"/>
        <v>0</v>
      </c>
      <c r="L40" s="321">
        <f t="shared" si="4"/>
        <v>0</v>
      </c>
    </row>
    <row r="41" spans="1:12" ht="25.5">
      <c r="A41" s="396">
        <v>37</v>
      </c>
      <c r="B41" s="318" t="s">
        <v>565</v>
      </c>
      <c r="C41" s="324"/>
      <c r="D41" s="462" t="s">
        <v>319</v>
      </c>
      <c r="E41" s="255">
        <v>20</v>
      </c>
      <c r="F41" s="461"/>
      <c r="G41" s="403">
        <v>0.08</v>
      </c>
      <c r="H41" s="482">
        <f t="shared" si="0"/>
        <v>0</v>
      </c>
      <c r="I41" s="321">
        <f t="shared" si="1"/>
        <v>0</v>
      </c>
      <c r="J41" s="321">
        <f t="shared" si="2"/>
        <v>0</v>
      </c>
      <c r="K41" s="321">
        <f t="shared" si="3"/>
        <v>0</v>
      </c>
      <c r="L41" s="321">
        <f t="shared" si="4"/>
        <v>0</v>
      </c>
    </row>
    <row r="42" spans="1:12" ht="25.5">
      <c r="A42" s="396">
        <v>38</v>
      </c>
      <c r="B42" s="318" t="s">
        <v>533</v>
      </c>
      <c r="C42" s="324"/>
      <c r="D42" s="462" t="s">
        <v>319</v>
      </c>
      <c r="E42" s="255">
        <v>250</v>
      </c>
      <c r="F42" s="461"/>
      <c r="G42" s="403">
        <v>0.08</v>
      </c>
      <c r="H42" s="482">
        <f t="shared" si="0"/>
        <v>0</v>
      </c>
      <c r="I42" s="321">
        <f t="shared" si="1"/>
        <v>0</v>
      </c>
      <c r="J42" s="321">
        <f t="shared" si="2"/>
        <v>0</v>
      </c>
      <c r="K42" s="321">
        <f t="shared" si="3"/>
        <v>0</v>
      </c>
      <c r="L42" s="321">
        <f t="shared" si="4"/>
        <v>0</v>
      </c>
    </row>
    <row r="43" spans="1:12" ht="25.5">
      <c r="A43" s="457">
        <v>39</v>
      </c>
      <c r="B43" s="318" t="s">
        <v>617</v>
      </c>
      <c r="C43" s="324"/>
      <c r="D43" s="462" t="s">
        <v>319</v>
      </c>
      <c r="E43" s="255">
        <v>10</v>
      </c>
      <c r="F43" s="461"/>
      <c r="G43" s="403">
        <v>0.08</v>
      </c>
      <c r="H43" s="482">
        <f t="shared" si="0"/>
        <v>0</v>
      </c>
      <c r="I43" s="321">
        <f t="shared" si="1"/>
        <v>0</v>
      </c>
      <c r="J43" s="321">
        <f t="shared" si="2"/>
        <v>0</v>
      </c>
      <c r="K43" s="321">
        <f t="shared" si="3"/>
        <v>0</v>
      </c>
      <c r="L43" s="321">
        <f t="shared" si="4"/>
        <v>0</v>
      </c>
    </row>
    <row r="44" spans="1:12" ht="15">
      <c r="A44" s="396">
        <v>40</v>
      </c>
      <c r="B44" s="318" t="s">
        <v>567</v>
      </c>
      <c r="C44" s="324"/>
      <c r="D44" s="462" t="s">
        <v>319</v>
      </c>
      <c r="E44" s="255">
        <v>30</v>
      </c>
      <c r="F44" s="461"/>
      <c r="G44" s="403">
        <v>0.08</v>
      </c>
      <c r="H44" s="482">
        <f t="shared" si="0"/>
        <v>0</v>
      </c>
      <c r="I44" s="321">
        <f t="shared" si="1"/>
        <v>0</v>
      </c>
      <c r="J44" s="321">
        <f t="shared" si="2"/>
        <v>0</v>
      </c>
      <c r="K44" s="321">
        <f t="shared" si="3"/>
        <v>0</v>
      </c>
      <c r="L44" s="321">
        <f t="shared" si="4"/>
        <v>0</v>
      </c>
    </row>
    <row r="45" spans="1:12" ht="25.5">
      <c r="A45" s="396">
        <v>41</v>
      </c>
      <c r="B45" s="318" t="s">
        <v>479</v>
      </c>
      <c r="C45" s="324"/>
      <c r="D45" s="462" t="s">
        <v>319</v>
      </c>
      <c r="E45" s="255">
        <v>20</v>
      </c>
      <c r="F45" s="461"/>
      <c r="G45" s="403">
        <v>0.08</v>
      </c>
      <c r="H45" s="482">
        <f t="shared" si="0"/>
        <v>0</v>
      </c>
      <c r="I45" s="321">
        <f t="shared" si="1"/>
        <v>0</v>
      </c>
      <c r="J45" s="321">
        <f t="shared" si="2"/>
        <v>0</v>
      </c>
      <c r="K45" s="321">
        <f t="shared" si="3"/>
        <v>0</v>
      </c>
      <c r="L45" s="321">
        <f t="shared" si="4"/>
        <v>0</v>
      </c>
    </row>
    <row r="46" spans="1:12" ht="25.5">
      <c r="A46" s="457">
        <v>42</v>
      </c>
      <c r="B46" s="318" t="s">
        <v>480</v>
      </c>
      <c r="C46" s="324"/>
      <c r="D46" s="462" t="s">
        <v>319</v>
      </c>
      <c r="E46" s="255">
        <v>40</v>
      </c>
      <c r="F46" s="461"/>
      <c r="G46" s="403">
        <v>0.08</v>
      </c>
      <c r="H46" s="482">
        <f t="shared" si="0"/>
        <v>0</v>
      </c>
      <c r="I46" s="321">
        <f t="shared" si="1"/>
        <v>0</v>
      </c>
      <c r="J46" s="321">
        <f t="shared" si="2"/>
        <v>0</v>
      </c>
      <c r="K46" s="321">
        <f t="shared" si="3"/>
        <v>0</v>
      </c>
      <c r="L46" s="321">
        <f t="shared" si="4"/>
        <v>0</v>
      </c>
    </row>
    <row r="47" spans="1:12" ht="25.5">
      <c r="A47" s="396">
        <v>43</v>
      </c>
      <c r="B47" s="318" t="s">
        <v>481</v>
      </c>
      <c r="C47" s="324"/>
      <c r="D47" s="462" t="s">
        <v>319</v>
      </c>
      <c r="E47" s="255">
        <v>10</v>
      </c>
      <c r="F47" s="461"/>
      <c r="G47" s="403">
        <v>0.08</v>
      </c>
      <c r="H47" s="482">
        <f t="shared" si="0"/>
        <v>0</v>
      </c>
      <c r="I47" s="321">
        <f t="shared" si="1"/>
        <v>0</v>
      </c>
      <c r="J47" s="321">
        <f t="shared" si="2"/>
        <v>0</v>
      </c>
      <c r="K47" s="321">
        <f t="shared" si="3"/>
        <v>0</v>
      </c>
      <c r="L47" s="321">
        <f t="shared" si="4"/>
        <v>0</v>
      </c>
    </row>
    <row r="48" spans="1:12" ht="15">
      <c r="A48" s="396">
        <v>44</v>
      </c>
      <c r="B48" s="318" t="s">
        <v>538</v>
      </c>
      <c r="C48" s="324"/>
      <c r="D48" s="462" t="s">
        <v>319</v>
      </c>
      <c r="E48" s="255">
        <v>10</v>
      </c>
      <c r="F48" s="458"/>
      <c r="G48" s="403">
        <v>0.08</v>
      </c>
      <c r="H48" s="482">
        <f t="shared" si="0"/>
        <v>0</v>
      </c>
      <c r="I48" s="321">
        <f t="shared" si="1"/>
        <v>0</v>
      </c>
      <c r="J48" s="321">
        <f t="shared" si="2"/>
        <v>0</v>
      </c>
      <c r="K48" s="321">
        <f t="shared" si="3"/>
        <v>0</v>
      </c>
      <c r="L48" s="321">
        <f t="shared" si="4"/>
        <v>0</v>
      </c>
    </row>
    <row r="49" spans="1:12" ht="15">
      <c r="A49" s="457">
        <v>45</v>
      </c>
      <c r="B49" s="318" t="s">
        <v>539</v>
      </c>
      <c r="C49" s="324"/>
      <c r="D49" s="462" t="s">
        <v>319</v>
      </c>
      <c r="E49" s="255">
        <v>50</v>
      </c>
      <c r="F49" s="458"/>
      <c r="G49" s="403">
        <v>0.08</v>
      </c>
      <c r="H49" s="482">
        <f t="shared" si="0"/>
        <v>0</v>
      </c>
      <c r="I49" s="321">
        <f t="shared" si="1"/>
        <v>0</v>
      </c>
      <c r="J49" s="321">
        <f t="shared" si="2"/>
        <v>0</v>
      </c>
      <c r="K49" s="321">
        <f t="shared" si="3"/>
        <v>0</v>
      </c>
      <c r="L49" s="321">
        <f t="shared" si="4"/>
        <v>0</v>
      </c>
    </row>
    <row r="50" spans="1:12" ht="15">
      <c r="A50" s="396">
        <v>46</v>
      </c>
      <c r="B50" s="318" t="s">
        <v>195</v>
      </c>
      <c r="C50" s="324"/>
      <c r="D50" s="462" t="s">
        <v>319</v>
      </c>
      <c r="E50" s="255">
        <v>20</v>
      </c>
      <c r="F50" s="456"/>
      <c r="G50" s="403">
        <v>0.08</v>
      </c>
      <c r="H50" s="482">
        <f t="shared" si="0"/>
        <v>0</v>
      </c>
      <c r="I50" s="321">
        <f t="shared" si="1"/>
        <v>0</v>
      </c>
      <c r="J50" s="321">
        <f t="shared" si="2"/>
        <v>0</v>
      </c>
      <c r="K50" s="321">
        <f t="shared" si="3"/>
        <v>0</v>
      </c>
      <c r="L50" s="321">
        <f t="shared" si="4"/>
        <v>0</v>
      </c>
    </row>
    <row r="51" spans="1:12" ht="15">
      <c r="A51" s="396">
        <v>47</v>
      </c>
      <c r="B51" s="318" t="s">
        <v>196</v>
      </c>
      <c r="C51" s="324"/>
      <c r="D51" s="462" t="s">
        <v>319</v>
      </c>
      <c r="E51" s="255">
        <v>20</v>
      </c>
      <c r="F51" s="456"/>
      <c r="G51" s="403">
        <v>0.08</v>
      </c>
      <c r="H51" s="482">
        <f t="shared" si="0"/>
        <v>0</v>
      </c>
      <c r="I51" s="321">
        <f t="shared" si="1"/>
        <v>0</v>
      </c>
      <c r="J51" s="321">
        <f t="shared" si="2"/>
        <v>0</v>
      </c>
      <c r="K51" s="321">
        <f t="shared" si="3"/>
        <v>0</v>
      </c>
      <c r="L51" s="321">
        <f t="shared" si="4"/>
        <v>0</v>
      </c>
    </row>
    <row r="52" spans="1:12" ht="25.5">
      <c r="A52" s="457">
        <v>48</v>
      </c>
      <c r="B52" s="318" t="s">
        <v>197</v>
      </c>
      <c r="C52" s="324"/>
      <c r="D52" s="462" t="s">
        <v>319</v>
      </c>
      <c r="E52" s="255">
        <v>20</v>
      </c>
      <c r="F52" s="456"/>
      <c r="G52" s="403">
        <v>0.08</v>
      </c>
      <c r="H52" s="482">
        <f t="shared" si="0"/>
        <v>0</v>
      </c>
      <c r="I52" s="321">
        <f t="shared" si="1"/>
        <v>0</v>
      </c>
      <c r="J52" s="321">
        <f t="shared" si="2"/>
        <v>0</v>
      </c>
      <c r="K52" s="321">
        <f t="shared" si="3"/>
        <v>0</v>
      </c>
      <c r="L52" s="321">
        <f t="shared" si="4"/>
        <v>0</v>
      </c>
    </row>
    <row r="53" spans="1:12" ht="15">
      <c r="A53" s="396">
        <v>49</v>
      </c>
      <c r="B53" s="318" t="s">
        <v>570</v>
      </c>
      <c r="C53" s="324"/>
      <c r="D53" s="462" t="s">
        <v>319</v>
      </c>
      <c r="E53" s="255">
        <v>250</v>
      </c>
      <c r="F53" s="461"/>
      <c r="G53" s="403">
        <v>0.08</v>
      </c>
      <c r="H53" s="482">
        <f t="shared" si="0"/>
        <v>0</v>
      </c>
      <c r="I53" s="321">
        <f t="shared" si="1"/>
        <v>0</v>
      </c>
      <c r="J53" s="321">
        <f t="shared" si="2"/>
        <v>0</v>
      </c>
      <c r="K53" s="321">
        <f t="shared" si="3"/>
        <v>0</v>
      </c>
      <c r="L53" s="321">
        <f t="shared" si="4"/>
        <v>0</v>
      </c>
    </row>
    <row r="54" spans="1:12" ht="15">
      <c r="A54" s="396">
        <v>50</v>
      </c>
      <c r="B54" s="318" t="s">
        <v>572</v>
      </c>
      <c r="C54" s="324"/>
      <c r="D54" s="462" t="s">
        <v>319</v>
      </c>
      <c r="E54" s="255">
        <v>10</v>
      </c>
      <c r="F54" s="456"/>
      <c r="G54" s="403">
        <v>0.08</v>
      </c>
      <c r="H54" s="482">
        <f t="shared" si="0"/>
        <v>0</v>
      </c>
      <c r="I54" s="321">
        <f t="shared" si="1"/>
        <v>0</v>
      </c>
      <c r="J54" s="321">
        <f t="shared" si="2"/>
        <v>0</v>
      </c>
      <c r="K54" s="321">
        <f t="shared" si="3"/>
        <v>0</v>
      </c>
      <c r="L54" s="321">
        <f t="shared" si="4"/>
        <v>0</v>
      </c>
    </row>
    <row r="55" spans="1:12" ht="15">
      <c r="A55" s="457">
        <v>51</v>
      </c>
      <c r="B55" s="318" t="s">
        <v>573</v>
      </c>
      <c r="C55" s="324"/>
      <c r="D55" s="462" t="s">
        <v>319</v>
      </c>
      <c r="E55" s="255">
        <v>15</v>
      </c>
      <c r="F55" s="456"/>
      <c r="G55" s="403">
        <v>0.08</v>
      </c>
      <c r="H55" s="482">
        <f t="shared" si="0"/>
        <v>0</v>
      </c>
      <c r="I55" s="321">
        <f t="shared" si="1"/>
        <v>0</v>
      </c>
      <c r="J55" s="321">
        <f t="shared" si="2"/>
        <v>0</v>
      </c>
      <c r="K55" s="321">
        <f t="shared" si="3"/>
        <v>0</v>
      </c>
      <c r="L55" s="321">
        <f t="shared" si="4"/>
        <v>0</v>
      </c>
    </row>
    <row r="56" spans="1:12" ht="15">
      <c r="A56" s="396">
        <v>52</v>
      </c>
      <c r="B56" s="318" t="s">
        <v>574</v>
      </c>
      <c r="C56" s="324"/>
      <c r="D56" s="462" t="s">
        <v>319</v>
      </c>
      <c r="E56" s="255">
        <v>15</v>
      </c>
      <c r="F56" s="456"/>
      <c r="G56" s="403">
        <v>0.08</v>
      </c>
      <c r="H56" s="482">
        <f t="shared" si="0"/>
        <v>0</v>
      </c>
      <c r="I56" s="321">
        <f t="shared" si="1"/>
        <v>0</v>
      </c>
      <c r="J56" s="321">
        <f t="shared" si="2"/>
        <v>0</v>
      </c>
      <c r="K56" s="321">
        <f t="shared" si="3"/>
        <v>0</v>
      </c>
      <c r="L56" s="321">
        <f t="shared" si="4"/>
        <v>0</v>
      </c>
    </row>
    <row r="57" spans="1:12" ht="15">
      <c r="A57" s="396">
        <v>53</v>
      </c>
      <c r="B57" s="318" t="s">
        <v>575</v>
      </c>
      <c r="C57" s="324"/>
      <c r="D57" s="462" t="s">
        <v>319</v>
      </c>
      <c r="E57" s="255">
        <v>10</v>
      </c>
      <c r="F57" s="456"/>
      <c r="G57" s="403">
        <v>0.08</v>
      </c>
      <c r="H57" s="482">
        <f t="shared" si="0"/>
        <v>0</v>
      </c>
      <c r="I57" s="321">
        <f t="shared" si="1"/>
        <v>0</v>
      </c>
      <c r="J57" s="321">
        <f t="shared" si="2"/>
        <v>0</v>
      </c>
      <c r="K57" s="321">
        <f t="shared" si="3"/>
        <v>0</v>
      </c>
      <c r="L57" s="321">
        <f t="shared" si="4"/>
        <v>0</v>
      </c>
    </row>
    <row r="58" spans="1:12" ht="15">
      <c r="A58" s="457">
        <v>54</v>
      </c>
      <c r="B58" s="318" t="s">
        <v>525</v>
      </c>
      <c r="C58" s="324"/>
      <c r="D58" s="462" t="s">
        <v>319</v>
      </c>
      <c r="E58" s="255">
        <v>10</v>
      </c>
      <c r="F58" s="461"/>
      <c r="G58" s="403">
        <v>0.08</v>
      </c>
      <c r="H58" s="482">
        <f t="shared" si="0"/>
        <v>0</v>
      </c>
      <c r="I58" s="321">
        <f t="shared" si="1"/>
        <v>0</v>
      </c>
      <c r="J58" s="321">
        <f t="shared" si="2"/>
        <v>0</v>
      </c>
      <c r="K58" s="321">
        <f t="shared" si="3"/>
        <v>0</v>
      </c>
      <c r="L58" s="321">
        <f t="shared" si="4"/>
        <v>0</v>
      </c>
    </row>
    <row r="59" spans="1:12" ht="25.5">
      <c r="A59" s="396">
        <v>55</v>
      </c>
      <c r="B59" s="318" t="s">
        <v>477</v>
      </c>
      <c r="C59" s="324"/>
      <c r="D59" s="462" t="s">
        <v>319</v>
      </c>
      <c r="E59" s="255">
        <v>30</v>
      </c>
      <c r="F59" s="461"/>
      <c r="G59" s="403">
        <v>0.08</v>
      </c>
      <c r="H59" s="482">
        <f t="shared" si="0"/>
        <v>0</v>
      </c>
      <c r="I59" s="321">
        <f t="shared" si="1"/>
        <v>0</v>
      </c>
      <c r="J59" s="321">
        <f t="shared" si="2"/>
        <v>0</v>
      </c>
      <c r="K59" s="321">
        <f t="shared" si="3"/>
        <v>0</v>
      </c>
      <c r="L59" s="321">
        <f t="shared" si="4"/>
        <v>0</v>
      </c>
    </row>
    <row r="60" spans="1:12" ht="15">
      <c r="A60" s="396">
        <v>56</v>
      </c>
      <c r="B60" s="318" t="s">
        <v>606</v>
      </c>
      <c r="C60" s="324"/>
      <c r="D60" s="462" t="s">
        <v>319</v>
      </c>
      <c r="E60" s="255">
        <v>15</v>
      </c>
      <c r="F60" s="456"/>
      <c r="G60" s="403">
        <v>0.08</v>
      </c>
      <c r="H60" s="482">
        <f t="shared" si="0"/>
        <v>0</v>
      </c>
      <c r="I60" s="321">
        <f t="shared" si="1"/>
        <v>0</v>
      </c>
      <c r="J60" s="321">
        <f t="shared" si="2"/>
        <v>0</v>
      </c>
      <c r="K60" s="321">
        <f t="shared" si="3"/>
        <v>0</v>
      </c>
      <c r="L60" s="321">
        <f t="shared" si="4"/>
        <v>0</v>
      </c>
    </row>
    <row r="61" spans="1:12" ht="15">
      <c r="A61" s="457">
        <v>57</v>
      </c>
      <c r="B61" s="318" t="s">
        <v>607</v>
      </c>
      <c r="C61" s="324"/>
      <c r="D61" s="462" t="s">
        <v>319</v>
      </c>
      <c r="E61" s="255">
        <v>15</v>
      </c>
      <c r="F61" s="456"/>
      <c r="G61" s="403">
        <v>0.08</v>
      </c>
      <c r="H61" s="482">
        <f t="shared" si="0"/>
        <v>0</v>
      </c>
      <c r="I61" s="321">
        <f t="shared" si="1"/>
        <v>0</v>
      </c>
      <c r="J61" s="321">
        <f t="shared" si="2"/>
        <v>0</v>
      </c>
      <c r="K61" s="321">
        <f t="shared" si="3"/>
        <v>0</v>
      </c>
      <c r="L61" s="321">
        <f t="shared" si="4"/>
        <v>0</v>
      </c>
    </row>
    <row r="62" spans="1:12" ht="38.25">
      <c r="A62" s="396">
        <v>58</v>
      </c>
      <c r="B62" s="318" t="s">
        <v>587</v>
      </c>
      <c r="C62" s="324"/>
      <c r="D62" s="462" t="s">
        <v>319</v>
      </c>
      <c r="E62" s="255">
        <v>70</v>
      </c>
      <c r="F62" s="461"/>
      <c r="G62" s="403">
        <v>0.08</v>
      </c>
      <c r="H62" s="482">
        <f t="shared" si="0"/>
        <v>0</v>
      </c>
      <c r="I62" s="321">
        <f t="shared" si="1"/>
        <v>0</v>
      </c>
      <c r="J62" s="321">
        <f t="shared" si="2"/>
        <v>0</v>
      </c>
      <c r="K62" s="321">
        <f t="shared" si="3"/>
        <v>0</v>
      </c>
      <c r="L62" s="321">
        <f t="shared" si="4"/>
        <v>0</v>
      </c>
    </row>
    <row r="63" spans="1:12" ht="38.25">
      <c r="A63" s="396">
        <v>59</v>
      </c>
      <c r="B63" s="318" t="s">
        <v>583</v>
      </c>
      <c r="C63" s="324"/>
      <c r="D63" s="462" t="s">
        <v>319</v>
      </c>
      <c r="E63" s="255">
        <v>100</v>
      </c>
      <c r="F63" s="456"/>
      <c r="G63" s="403">
        <v>0.08</v>
      </c>
      <c r="H63" s="482">
        <f t="shared" si="0"/>
        <v>0</v>
      </c>
      <c r="I63" s="321">
        <f t="shared" si="1"/>
        <v>0</v>
      </c>
      <c r="J63" s="321">
        <f t="shared" si="2"/>
        <v>0</v>
      </c>
      <c r="K63" s="321">
        <f t="shared" si="3"/>
        <v>0</v>
      </c>
      <c r="L63" s="321">
        <f t="shared" si="4"/>
        <v>0</v>
      </c>
    </row>
    <row r="64" spans="1:12" ht="38.25">
      <c r="A64" s="457">
        <v>60</v>
      </c>
      <c r="B64" s="318" t="s">
        <v>584</v>
      </c>
      <c r="C64" s="324"/>
      <c r="D64" s="462" t="s">
        <v>319</v>
      </c>
      <c r="E64" s="255">
        <v>20</v>
      </c>
      <c r="F64" s="456"/>
      <c r="G64" s="403">
        <v>0.08</v>
      </c>
      <c r="H64" s="482">
        <f t="shared" si="0"/>
        <v>0</v>
      </c>
      <c r="I64" s="321">
        <f t="shared" si="1"/>
        <v>0</v>
      </c>
      <c r="J64" s="321">
        <f t="shared" si="2"/>
        <v>0</v>
      </c>
      <c r="K64" s="321">
        <f t="shared" si="3"/>
        <v>0</v>
      </c>
      <c r="L64" s="321">
        <f t="shared" si="4"/>
        <v>0</v>
      </c>
    </row>
    <row r="65" spans="1:12" ht="15">
      <c r="A65" s="396">
        <v>61</v>
      </c>
      <c r="B65" s="318" t="s">
        <v>588</v>
      </c>
      <c r="C65" s="324"/>
      <c r="D65" s="462" t="s">
        <v>319</v>
      </c>
      <c r="E65" s="255">
        <v>250</v>
      </c>
      <c r="F65" s="461"/>
      <c r="G65" s="403">
        <v>0.08</v>
      </c>
      <c r="H65" s="482">
        <f t="shared" si="0"/>
        <v>0</v>
      </c>
      <c r="I65" s="321">
        <f t="shared" si="1"/>
        <v>0</v>
      </c>
      <c r="J65" s="321">
        <f t="shared" si="2"/>
        <v>0</v>
      </c>
      <c r="K65" s="321">
        <f t="shared" si="3"/>
        <v>0</v>
      </c>
      <c r="L65" s="321">
        <f t="shared" si="4"/>
        <v>0</v>
      </c>
    </row>
    <row r="66" spans="1:12" ht="15">
      <c r="A66" s="396">
        <v>62</v>
      </c>
      <c r="B66" s="318" t="s">
        <v>492</v>
      </c>
      <c r="C66" s="324"/>
      <c r="D66" s="462" t="s">
        <v>319</v>
      </c>
      <c r="E66" s="255">
        <v>100</v>
      </c>
      <c r="F66" s="461"/>
      <c r="G66" s="403">
        <v>0.08</v>
      </c>
      <c r="H66" s="482">
        <f t="shared" si="0"/>
        <v>0</v>
      </c>
      <c r="I66" s="321">
        <f t="shared" si="1"/>
        <v>0</v>
      </c>
      <c r="J66" s="321">
        <f t="shared" si="2"/>
        <v>0</v>
      </c>
      <c r="K66" s="321">
        <f t="shared" si="3"/>
        <v>0</v>
      </c>
      <c r="L66" s="321">
        <f t="shared" si="4"/>
        <v>0</v>
      </c>
    </row>
    <row r="67" spans="1:12" ht="25.5">
      <c r="A67" s="457">
        <v>63</v>
      </c>
      <c r="B67" s="318" t="s">
        <v>314</v>
      </c>
      <c r="C67" s="324"/>
      <c r="D67" s="462"/>
      <c r="E67" s="255">
        <v>5</v>
      </c>
      <c r="F67" s="461"/>
      <c r="G67" s="403">
        <v>0.08</v>
      </c>
      <c r="H67" s="482">
        <f t="shared" si="0"/>
        <v>0</v>
      </c>
      <c r="I67" s="321">
        <f t="shared" si="1"/>
        <v>0</v>
      </c>
      <c r="J67" s="321">
        <f t="shared" si="2"/>
        <v>0</v>
      </c>
      <c r="K67" s="321">
        <f t="shared" si="3"/>
        <v>0</v>
      </c>
      <c r="L67" s="321">
        <f t="shared" si="4"/>
        <v>0</v>
      </c>
    </row>
    <row r="68" spans="1:12" ht="38.25">
      <c r="A68" s="396">
        <v>64</v>
      </c>
      <c r="B68" s="318" t="s">
        <v>540</v>
      </c>
      <c r="C68" s="324"/>
      <c r="D68" s="462" t="s">
        <v>319</v>
      </c>
      <c r="E68" s="255">
        <v>30</v>
      </c>
      <c r="F68" s="461"/>
      <c r="G68" s="403">
        <v>0.08</v>
      </c>
      <c r="H68" s="482">
        <f t="shared" si="0"/>
        <v>0</v>
      </c>
      <c r="I68" s="321">
        <f t="shared" si="1"/>
        <v>0</v>
      </c>
      <c r="J68" s="321">
        <f t="shared" si="2"/>
        <v>0</v>
      </c>
      <c r="K68" s="321">
        <f t="shared" si="3"/>
        <v>0</v>
      </c>
      <c r="L68" s="321">
        <f t="shared" si="4"/>
        <v>0</v>
      </c>
    </row>
    <row r="69" spans="1:12" ht="25.5">
      <c r="A69" s="396">
        <v>65</v>
      </c>
      <c r="B69" s="318" t="s">
        <v>519</v>
      </c>
      <c r="C69" s="324"/>
      <c r="D69" s="462" t="s">
        <v>319</v>
      </c>
      <c r="E69" s="255">
        <v>500</v>
      </c>
      <c r="F69" s="461"/>
      <c r="G69" s="403">
        <v>0.08</v>
      </c>
      <c r="H69" s="482">
        <f t="shared" si="0"/>
        <v>0</v>
      </c>
      <c r="I69" s="321">
        <f t="shared" si="1"/>
        <v>0</v>
      </c>
      <c r="J69" s="321">
        <f t="shared" si="2"/>
        <v>0</v>
      </c>
      <c r="K69" s="321">
        <f t="shared" si="3"/>
        <v>0</v>
      </c>
      <c r="L69" s="321">
        <f t="shared" si="4"/>
        <v>0</v>
      </c>
    </row>
    <row r="70" spans="1:12" ht="25.5">
      <c r="A70" s="457">
        <v>66</v>
      </c>
      <c r="B70" s="318" t="s">
        <v>520</v>
      </c>
      <c r="C70" s="324"/>
      <c r="D70" s="462" t="s">
        <v>319</v>
      </c>
      <c r="E70" s="255">
        <v>250</v>
      </c>
      <c r="F70" s="461"/>
      <c r="G70" s="403">
        <v>0.08</v>
      </c>
      <c r="H70" s="482">
        <f t="shared" si="0"/>
        <v>0</v>
      </c>
      <c r="I70" s="321">
        <f t="shared" si="1"/>
        <v>0</v>
      </c>
      <c r="J70" s="321">
        <f t="shared" si="2"/>
        <v>0</v>
      </c>
      <c r="K70" s="321">
        <f t="shared" si="3"/>
        <v>0</v>
      </c>
      <c r="L70" s="321">
        <f t="shared" si="4"/>
        <v>0</v>
      </c>
    </row>
    <row r="71" spans="1:12" ht="15">
      <c r="A71" s="396">
        <v>67</v>
      </c>
      <c r="B71" s="318" t="s">
        <v>608</v>
      </c>
      <c r="C71" s="324"/>
      <c r="D71" s="462" t="s">
        <v>319</v>
      </c>
      <c r="E71" s="255">
        <v>15</v>
      </c>
      <c r="F71" s="461"/>
      <c r="G71" s="403">
        <v>0.08</v>
      </c>
      <c r="H71" s="482">
        <f aca="true" t="shared" si="5" ref="H71:H113">F71*G71</f>
        <v>0</v>
      </c>
      <c r="I71" s="321">
        <f aca="true" t="shared" si="6" ref="I71:I113">F71+H71</f>
        <v>0</v>
      </c>
      <c r="J71" s="321">
        <f aca="true" t="shared" si="7" ref="J71:J113">E71*F71</f>
        <v>0</v>
      </c>
      <c r="K71" s="321">
        <f aca="true" t="shared" si="8" ref="K71:K113">J71*G71</f>
        <v>0</v>
      </c>
      <c r="L71" s="321">
        <f aca="true" t="shared" si="9" ref="L71:L113">J71+K71</f>
        <v>0</v>
      </c>
    </row>
    <row r="72" spans="1:12" ht="25.5">
      <c r="A72" s="396">
        <v>68</v>
      </c>
      <c r="B72" s="318" t="s">
        <v>358</v>
      </c>
      <c r="C72" s="324"/>
      <c r="D72" s="462" t="s">
        <v>319</v>
      </c>
      <c r="E72" s="255">
        <v>15</v>
      </c>
      <c r="F72" s="461"/>
      <c r="G72" s="403">
        <v>0.08</v>
      </c>
      <c r="H72" s="482">
        <f t="shared" si="5"/>
        <v>0</v>
      </c>
      <c r="I72" s="321">
        <f t="shared" si="6"/>
        <v>0</v>
      </c>
      <c r="J72" s="321">
        <f t="shared" si="7"/>
        <v>0</v>
      </c>
      <c r="K72" s="321">
        <f t="shared" si="8"/>
        <v>0</v>
      </c>
      <c r="L72" s="321">
        <f t="shared" si="9"/>
        <v>0</v>
      </c>
    </row>
    <row r="73" spans="1:12" ht="15">
      <c r="A73" s="457">
        <v>69</v>
      </c>
      <c r="B73" s="318" t="s">
        <v>599</v>
      </c>
      <c r="C73" s="324"/>
      <c r="D73" s="462" t="s">
        <v>319</v>
      </c>
      <c r="E73" s="255">
        <v>15</v>
      </c>
      <c r="F73" s="456"/>
      <c r="G73" s="403">
        <v>0.08</v>
      </c>
      <c r="H73" s="482">
        <f t="shared" si="5"/>
        <v>0</v>
      </c>
      <c r="I73" s="321">
        <f t="shared" si="6"/>
        <v>0</v>
      </c>
      <c r="J73" s="321">
        <f t="shared" si="7"/>
        <v>0</v>
      </c>
      <c r="K73" s="321">
        <f t="shared" si="8"/>
        <v>0</v>
      </c>
      <c r="L73" s="321">
        <f t="shared" si="9"/>
        <v>0</v>
      </c>
    </row>
    <row r="74" spans="1:12" ht="15">
      <c r="A74" s="396">
        <v>70</v>
      </c>
      <c r="B74" s="318" t="s">
        <v>600</v>
      </c>
      <c r="C74" s="324"/>
      <c r="D74" s="462" t="s">
        <v>319</v>
      </c>
      <c r="E74" s="255">
        <v>15</v>
      </c>
      <c r="F74" s="456"/>
      <c r="G74" s="403">
        <v>0.08</v>
      </c>
      <c r="H74" s="482">
        <f t="shared" si="5"/>
        <v>0</v>
      </c>
      <c r="I74" s="321">
        <f t="shared" si="6"/>
        <v>0</v>
      </c>
      <c r="J74" s="321">
        <f t="shared" si="7"/>
        <v>0</v>
      </c>
      <c r="K74" s="321">
        <f t="shared" si="8"/>
        <v>0</v>
      </c>
      <c r="L74" s="321">
        <f t="shared" si="9"/>
        <v>0</v>
      </c>
    </row>
    <row r="75" spans="1:12" ht="15">
      <c r="A75" s="396">
        <v>71</v>
      </c>
      <c r="B75" s="318" t="s">
        <v>621</v>
      </c>
      <c r="C75" s="324"/>
      <c r="D75" s="462" t="s">
        <v>319</v>
      </c>
      <c r="E75" s="255">
        <v>50</v>
      </c>
      <c r="F75" s="461"/>
      <c r="G75" s="403">
        <v>0.08</v>
      </c>
      <c r="H75" s="482">
        <f t="shared" si="5"/>
        <v>0</v>
      </c>
      <c r="I75" s="321">
        <f t="shared" si="6"/>
        <v>0</v>
      </c>
      <c r="J75" s="321">
        <f t="shared" si="7"/>
        <v>0</v>
      </c>
      <c r="K75" s="321">
        <f t="shared" si="8"/>
        <v>0</v>
      </c>
      <c r="L75" s="321">
        <f t="shared" si="9"/>
        <v>0</v>
      </c>
    </row>
    <row r="76" spans="1:12" ht="15">
      <c r="A76" s="457">
        <v>72</v>
      </c>
      <c r="B76" s="318" t="s">
        <v>622</v>
      </c>
      <c r="C76" s="324"/>
      <c r="D76" s="462" t="s">
        <v>319</v>
      </c>
      <c r="E76" s="255">
        <v>100</v>
      </c>
      <c r="F76" s="458"/>
      <c r="G76" s="403">
        <v>0.08</v>
      </c>
      <c r="H76" s="482">
        <f t="shared" si="5"/>
        <v>0</v>
      </c>
      <c r="I76" s="321">
        <f t="shared" si="6"/>
        <v>0</v>
      </c>
      <c r="J76" s="321">
        <f t="shared" si="7"/>
        <v>0</v>
      </c>
      <c r="K76" s="321">
        <f t="shared" si="8"/>
        <v>0</v>
      </c>
      <c r="L76" s="321">
        <f t="shared" si="9"/>
        <v>0</v>
      </c>
    </row>
    <row r="77" spans="1:12" ht="15">
      <c r="A77" s="396">
        <v>73</v>
      </c>
      <c r="B77" s="318" t="s">
        <v>623</v>
      </c>
      <c r="C77" s="324"/>
      <c r="D77" s="462" t="s">
        <v>319</v>
      </c>
      <c r="E77" s="255">
        <v>100</v>
      </c>
      <c r="F77" s="458"/>
      <c r="G77" s="403">
        <v>0.08</v>
      </c>
      <c r="H77" s="482">
        <f t="shared" si="5"/>
        <v>0</v>
      </c>
      <c r="I77" s="321">
        <f t="shared" si="6"/>
        <v>0</v>
      </c>
      <c r="J77" s="321">
        <f t="shared" si="7"/>
        <v>0</v>
      </c>
      <c r="K77" s="321">
        <f t="shared" si="8"/>
        <v>0</v>
      </c>
      <c r="L77" s="321">
        <f t="shared" si="9"/>
        <v>0</v>
      </c>
    </row>
    <row r="78" spans="1:12" ht="15">
      <c r="A78" s="396">
        <v>74</v>
      </c>
      <c r="B78" s="318" t="s">
        <v>513</v>
      </c>
      <c r="C78" s="324"/>
      <c r="D78" s="462" t="s">
        <v>319</v>
      </c>
      <c r="E78" s="255">
        <v>40</v>
      </c>
      <c r="F78" s="456"/>
      <c r="G78" s="403">
        <v>0.08</v>
      </c>
      <c r="H78" s="482">
        <f t="shared" si="5"/>
        <v>0</v>
      </c>
      <c r="I78" s="321">
        <f t="shared" si="6"/>
        <v>0</v>
      </c>
      <c r="J78" s="321">
        <f t="shared" si="7"/>
        <v>0</v>
      </c>
      <c r="K78" s="321">
        <f t="shared" si="8"/>
        <v>0</v>
      </c>
      <c r="L78" s="321">
        <f t="shared" si="9"/>
        <v>0</v>
      </c>
    </row>
    <row r="79" spans="1:12" ht="15">
      <c r="A79" s="457">
        <v>75</v>
      </c>
      <c r="B79" s="318" t="s">
        <v>514</v>
      </c>
      <c r="C79" s="324"/>
      <c r="D79" s="462" t="s">
        <v>319</v>
      </c>
      <c r="E79" s="255">
        <v>25</v>
      </c>
      <c r="F79" s="456"/>
      <c r="G79" s="403">
        <v>0.08</v>
      </c>
      <c r="H79" s="482">
        <f t="shared" si="5"/>
        <v>0</v>
      </c>
      <c r="I79" s="321">
        <f t="shared" si="6"/>
        <v>0</v>
      </c>
      <c r="J79" s="321">
        <f t="shared" si="7"/>
        <v>0</v>
      </c>
      <c r="K79" s="321">
        <f t="shared" si="8"/>
        <v>0</v>
      </c>
      <c r="L79" s="321">
        <f t="shared" si="9"/>
        <v>0</v>
      </c>
    </row>
    <row r="80" spans="1:12" ht="25.5">
      <c r="A80" s="396">
        <v>76</v>
      </c>
      <c r="B80" s="318" t="s">
        <v>624</v>
      </c>
      <c r="C80" s="324"/>
      <c r="D80" s="462" t="s">
        <v>319</v>
      </c>
      <c r="E80" s="255">
        <v>30</v>
      </c>
      <c r="F80" s="456"/>
      <c r="G80" s="403">
        <v>0.08</v>
      </c>
      <c r="H80" s="482">
        <f t="shared" si="5"/>
        <v>0</v>
      </c>
      <c r="I80" s="321">
        <f t="shared" si="6"/>
        <v>0</v>
      </c>
      <c r="J80" s="321">
        <f t="shared" si="7"/>
        <v>0</v>
      </c>
      <c r="K80" s="321">
        <f t="shared" si="8"/>
        <v>0</v>
      </c>
      <c r="L80" s="321">
        <f t="shared" si="9"/>
        <v>0</v>
      </c>
    </row>
    <row r="81" spans="1:12" ht="15">
      <c r="A81" s="396">
        <v>77</v>
      </c>
      <c r="B81" s="318" t="s">
        <v>614</v>
      </c>
      <c r="C81" s="324"/>
      <c r="D81" s="462" t="s">
        <v>319</v>
      </c>
      <c r="E81" s="255">
        <v>25</v>
      </c>
      <c r="F81" s="456"/>
      <c r="G81" s="403">
        <v>0.08</v>
      </c>
      <c r="H81" s="482">
        <f t="shared" si="5"/>
        <v>0</v>
      </c>
      <c r="I81" s="321">
        <f t="shared" si="6"/>
        <v>0</v>
      </c>
      <c r="J81" s="321">
        <f t="shared" si="7"/>
        <v>0</v>
      </c>
      <c r="K81" s="321">
        <f t="shared" si="8"/>
        <v>0</v>
      </c>
      <c r="L81" s="321">
        <f t="shared" si="9"/>
        <v>0</v>
      </c>
    </row>
    <row r="82" spans="1:12" ht="15">
      <c r="A82" s="457">
        <v>78</v>
      </c>
      <c r="B82" s="318" t="s">
        <v>613</v>
      </c>
      <c r="C82" s="324"/>
      <c r="D82" s="462" t="s">
        <v>319</v>
      </c>
      <c r="E82" s="255">
        <v>40</v>
      </c>
      <c r="F82" s="456"/>
      <c r="G82" s="403">
        <v>0.08</v>
      </c>
      <c r="H82" s="482">
        <f t="shared" si="5"/>
        <v>0</v>
      </c>
      <c r="I82" s="321">
        <f t="shared" si="6"/>
        <v>0</v>
      </c>
      <c r="J82" s="321">
        <f t="shared" si="7"/>
        <v>0</v>
      </c>
      <c r="K82" s="321">
        <f t="shared" si="8"/>
        <v>0</v>
      </c>
      <c r="L82" s="321">
        <f t="shared" si="9"/>
        <v>0</v>
      </c>
    </row>
    <row r="83" spans="1:12" ht="25.5">
      <c r="A83" s="396">
        <v>79</v>
      </c>
      <c r="B83" s="318" t="s">
        <v>543</v>
      </c>
      <c r="C83" s="324"/>
      <c r="D83" s="462" t="s">
        <v>319</v>
      </c>
      <c r="E83" s="255">
        <v>50</v>
      </c>
      <c r="F83" s="458"/>
      <c r="G83" s="403">
        <v>0.08</v>
      </c>
      <c r="H83" s="482">
        <f t="shared" si="5"/>
        <v>0</v>
      </c>
      <c r="I83" s="321">
        <f t="shared" si="6"/>
        <v>0</v>
      </c>
      <c r="J83" s="321">
        <f t="shared" si="7"/>
        <v>0</v>
      </c>
      <c r="K83" s="321">
        <f t="shared" si="8"/>
        <v>0</v>
      </c>
      <c r="L83" s="321">
        <f t="shared" si="9"/>
        <v>0</v>
      </c>
    </row>
    <row r="84" spans="1:12" ht="25.5">
      <c r="A84" s="396">
        <v>80</v>
      </c>
      <c r="B84" s="318" t="s">
        <v>529</v>
      </c>
      <c r="C84" s="324"/>
      <c r="D84" s="462" t="s">
        <v>319</v>
      </c>
      <c r="E84" s="255">
        <v>5</v>
      </c>
      <c r="F84" s="458"/>
      <c r="G84" s="403">
        <v>0.08</v>
      </c>
      <c r="H84" s="482">
        <f t="shared" si="5"/>
        <v>0</v>
      </c>
      <c r="I84" s="321">
        <f t="shared" si="6"/>
        <v>0</v>
      </c>
      <c r="J84" s="321">
        <f t="shared" si="7"/>
        <v>0</v>
      </c>
      <c r="K84" s="321">
        <f t="shared" si="8"/>
        <v>0</v>
      </c>
      <c r="L84" s="321">
        <f t="shared" si="9"/>
        <v>0</v>
      </c>
    </row>
    <row r="85" spans="1:12" ht="25.5">
      <c r="A85" s="457">
        <v>81</v>
      </c>
      <c r="B85" s="318" t="s">
        <v>530</v>
      </c>
      <c r="C85" s="324"/>
      <c r="D85" s="462" t="s">
        <v>319</v>
      </c>
      <c r="E85" s="255">
        <v>5</v>
      </c>
      <c r="F85" s="458"/>
      <c r="G85" s="403">
        <v>0.08</v>
      </c>
      <c r="H85" s="482">
        <f t="shared" si="5"/>
        <v>0</v>
      </c>
      <c r="I85" s="321">
        <f t="shared" si="6"/>
        <v>0</v>
      </c>
      <c r="J85" s="321">
        <f t="shared" si="7"/>
        <v>0</v>
      </c>
      <c r="K85" s="321">
        <f t="shared" si="8"/>
        <v>0</v>
      </c>
      <c r="L85" s="321">
        <f t="shared" si="9"/>
        <v>0</v>
      </c>
    </row>
    <row r="86" spans="1:12" ht="25.5">
      <c r="A86" s="396">
        <v>82</v>
      </c>
      <c r="B86" s="318" t="s">
        <v>531</v>
      </c>
      <c r="C86" s="324"/>
      <c r="D86" s="462" t="s">
        <v>319</v>
      </c>
      <c r="E86" s="255">
        <v>25</v>
      </c>
      <c r="F86" s="458"/>
      <c r="G86" s="403">
        <v>0.08</v>
      </c>
      <c r="H86" s="482">
        <f t="shared" si="5"/>
        <v>0</v>
      </c>
      <c r="I86" s="321">
        <f t="shared" si="6"/>
        <v>0</v>
      </c>
      <c r="J86" s="321">
        <f t="shared" si="7"/>
        <v>0</v>
      </c>
      <c r="K86" s="321">
        <f t="shared" si="8"/>
        <v>0</v>
      </c>
      <c r="L86" s="321">
        <f t="shared" si="9"/>
        <v>0</v>
      </c>
    </row>
    <row r="87" spans="1:12" ht="25.5">
      <c r="A87" s="396">
        <v>83</v>
      </c>
      <c r="B87" s="318" t="s">
        <v>601</v>
      </c>
      <c r="C87" s="324"/>
      <c r="D87" s="462" t="s">
        <v>319</v>
      </c>
      <c r="E87" s="255">
        <v>70</v>
      </c>
      <c r="F87" s="456"/>
      <c r="G87" s="403">
        <v>0.08</v>
      </c>
      <c r="H87" s="482">
        <f t="shared" si="5"/>
        <v>0</v>
      </c>
      <c r="I87" s="321">
        <f t="shared" si="6"/>
        <v>0</v>
      </c>
      <c r="J87" s="321">
        <f t="shared" si="7"/>
        <v>0</v>
      </c>
      <c r="K87" s="321">
        <f t="shared" si="8"/>
        <v>0</v>
      </c>
      <c r="L87" s="321">
        <f t="shared" si="9"/>
        <v>0</v>
      </c>
    </row>
    <row r="88" spans="1:12" ht="25.5">
      <c r="A88" s="457">
        <v>84</v>
      </c>
      <c r="B88" s="318" t="s">
        <v>784</v>
      </c>
      <c r="C88" s="324"/>
      <c r="D88" s="462" t="s">
        <v>319</v>
      </c>
      <c r="E88" s="255">
        <v>120</v>
      </c>
      <c r="F88" s="461"/>
      <c r="G88" s="403">
        <v>0.08</v>
      </c>
      <c r="H88" s="482">
        <f t="shared" si="5"/>
        <v>0</v>
      </c>
      <c r="I88" s="321">
        <f t="shared" si="6"/>
        <v>0</v>
      </c>
      <c r="J88" s="321">
        <f t="shared" si="7"/>
        <v>0</v>
      </c>
      <c r="K88" s="321">
        <f t="shared" si="8"/>
        <v>0</v>
      </c>
      <c r="L88" s="321">
        <f t="shared" si="9"/>
        <v>0</v>
      </c>
    </row>
    <row r="89" spans="1:12" ht="15">
      <c r="A89" s="396">
        <v>85</v>
      </c>
      <c r="B89" s="318" t="s">
        <v>548</v>
      </c>
      <c r="C89" s="324"/>
      <c r="D89" s="462" t="s">
        <v>319</v>
      </c>
      <c r="E89" s="255">
        <v>65</v>
      </c>
      <c r="F89" s="458"/>
      <c r="G89" s="403">
        <v>0.08</v>
      </c>
      <c r="H89" s="482">
        <f t="shared" si="5"/>
        <v>0</v>
      </c>
      <c r="I89" s="321">
        <f t="shared" si="6"/>
        <v>0</v>
      </c>
      <c r="J89" s="321">
        <f t="shared" si="7"/>
        <v>0</v>
      </c>
      <c r="K89" s="321">
        <f t="shared" si="8"/>
        <v>0</v>
      </c>
      <c r="L89" s="321">
        <f t="shared" si="9"/>
        <v>0</v>
      </c>
    </row>
    <row r="90" spans="1:12" ht="15">
      <c r="A90" s="396">
        <v>86</v>
      </c>
      <c r="B90" s="318" t="s">
        <v>549</v>
      </c>
      <c r="C90" s="324"/>
      <c r="D90" s="462" t="s">
        <v>319</v>
      </c>
      <c r="E90" s="255">
        <v>40</v>
      </c>
      <c r="F90" s="458"/>
      <c r="G90" s="403">
        <v>0.08</v>
      </c>
      <c r="H90" s="482">
        <f t="shared" si="5"/>
        <v>0</v>
      </c>
      <c r="I90" s="321">
        <f t="shared" si="6"/>
        <v>0</v>
      </c>
      <c r="J90" s="321">
        <f t="shared" si="7"/>
        <v>0</v>
      </c>
      <c r="K90" s="321">
        <f t="shared" si="8"/>
        <v>0</v>
      </c>
      <c r="L90" s="321">
        <f t="shared" si="9"/>
        <v>0</v>
      </c>
    </row>
    <row r="91" spans="1:12" ht="15">
      <c r="A91" s="457">
        <v>87</v>
      </c>
      <c r="B91" s="318" t="s">
        <v>516</v>
      </c>
      <c r="C91" s="324"/>
      <c r="D91" s="462" t="s">
        <v>319</v>
      </c>
      <c r="E91" s="255">
        <v>60</v>
      </c>
      <c r="F91" s="456"/>
      <c r="G91" s="403">
        <v>0.08</v>
      </c>
      <c r="H91" s="482">
        <f t="shared" si="5"/>
        <v>0</v>
      </c>
      <c r="I91" s="321">
        <f t="shared" si="6"/>
        <v>0</v>
      </c>
      <c r="J91" s="321">
        <f t="shared" si="7"/>
        <v>0</v>
      </c>
      <c r="K91" s="321">
        <f t="shared" si="8"/>
        <v>0</v>
      </c>
      <c r="L91" s="321">
        <f t="shared" si="9"/>
        <v>0</v>
      </c>
    </row>
    <row r="92" spans="1:12" ht="15">
      <c r="A92" s="396">
        <v>88</v>
      </c>
      <c r="B92" s="318" t="s">
        <v>517</v>
      </c>
      <c r="C92" s="324"/>
      <c r="D92" s="462" t="s">
        <v>319</v>
      </c>
      <c r="E92" s="255">
        <v>90</v>
      </c>
      <c r="F92" s="456"/>
      <c r="G92" s="403">
        <v>0.08</v>
      </c>
      <c r="H92" s="482">
        <f t="shared" si="5"/>
        <v>0</v>
      </c>
      <c r="I92" s="321">
        <f t="shared" si="6"/>
        <v>0</v>
      </c>
      <c r="J92" s="321">
        <f t="shared" si="7"/>
        <v>0</v>
      </c>
      <c r="K92" s="321">
        <f t="shared" si="8"/>
        <v>0</v>
      </c>
      <c r="L92" s="321">
        <f t="shared" si="9"/>
        <v>0</v>
      </c>
    </row>
    <row r="93" spans="1:12" ht="15">
      <c r="A93" s="396">
        <v>89</v>
      </c>
      <c r="B93" s="318" t="s">
        <v>495</v>
      </c>
      <c r="C93" s="324"/>
      <c r="D93" s="462" t="s">
        <v>319</v>
      </c>
      <c r="E93" s="255">
        <v>5</v>
      </c>
      <c r="F93" s="461"/>
      <c r="G93" s="403">
        <v>0.08</v>
      </c>
      <c r="H93" s="482">
        <f t="shared" si="5"/>
        <v>0</v>
      </c>
      <c r="I93" s="321">
        <f t="shared" si="6"/>
        <v>0</v>
      </c>
      <c r="J93" s="321">
        <f t="shared" si="7"/>
        <v>0</v>
      </c>
      <c r="K93" s="321">
        <f t="shared" si="8"/>
        <v>0</v>
      </c>
      <c r="L93" s="321">
        <f t="shared" si="9"/>
        <v>0</v>
      </c>
    </row>
    <row r="94" spans="1:12" ht="15">
      <c r="A94" s="457">
        <v>90</v>
      </c>
      <c r="B94" s="318" t="s">
        <v>494</v>
      </c>
      <c r="C94" s="324"/>
      <c r="D94" s="462" t="s">
        <v>319</v>
      </c>
      <c r="E94" s="255">
        <v>5</v>
      </c>
      <c r="F94" s="461"/>
      <c r="G94" s="403">
        <v>0.08</v>
      </c>
      <c r="H94" s="482">
        <f t="shared" si="5"/>
        <v>0</v>
      </c>
      <c r="I94" s="321">
        <f t="shared" si="6"/>
        <v>0</v>
      </c>
      <c r="J94" s="321">
        <f t="shared" si="7"/>
        <v>0</v>
      </c>
      <c r="K94" s="321">
        <f t="shared" si="8"/>
        <v>0</v>
      </c>
      <c r="L94" s="321">
        <f t="shared" si="9"/>
        <v>0</v>
      </c>
    </row>
    <row r="95" spans="1:12" ht="15">
      <c r="A95" s="396">
        <v>91</v>
      </c>
      <c r="B95" s="318" t="s">
        <v>510</v>
      </c>
      <c r="C95" s="324"/>
      <c r="D95" s="462" t="s">
        <v>319</v>
      </c>
      <c r="E95" s="255">
        <v>5</v>
      </c>
      <c r="F95" s="461"/>
      <c r="G95" s="403">
        <v>0.08</v>
      </c>
      <c r="H95" s="482">
        <f t="shared" si="5"/>
        <v>0</v>
      </c>
      <c r="I95" s="321">
        <f t="shared" si="6"/>
        <v>0</v>
      </c>
      <c r="J95" s="321">
        <f t="shared" si="7"/>
        <v>0</v>
      </c>
      <c r="K95" s="321">
        <f t="shared" si="8"/>
        <v>0</v>
      </c>
      <c r="L95" s="321">
        <f t="shared" si="9"/>
        <v>0</v>
      </c>
    </row>
    <row r="96" spans="1:12" ht="15">
      <c r="A96" s="396">
        <v>92</v>
      </c>
      <c r="B96" s="318" t="s">
        <v>566</v>
      </c>
      <c r="C96" s="324"/>
      <c r="D96" s="462" t="s">
        <v>319</v>
      </c>
      <c r="E96" s="255">
        <v>60</v>
      </c>
      <c r="F96" s="461"/>
      <c r="G96" s="403">
        <v>0.08</v>
      </c>
      <c r="H96" s="482">
        <f t="shared" si="5"/>
        <v>0</v>
      </c>
      <c r="I96" s="321">
        <f t="shared" si="6"/>
        <v>0</v>
      </c>
      <c r="J96" s="321">
        <f t="shared" si="7"/>
        <v>0</v>
      </c>
      <c r="K96" s="321">
        <f t="shared" si="8"/>
        <v>0</v>
      </c>
      <c r="L96" s="321">
        <f t="shared" si="9"/>
        <v>0</v>
      </c>
    </row>
    <row r="97" spans="1:12" ht="15">
      <c r="A97" s="457">
        <v>93</v>
      </c>
      <c r="B97" s="318" t="s">
        <v>765</v>
      </c>
      <c r="C97" s="324"/>
      <c r="D97" s="462" t="s">
        <v>319</v>
      </c>
      <c r="E97" s="255">
        <v>10</v>
      </c>
      <c r="F97" s="461"/>
      <c r="G97" s="403">
        <v>0.08</v>
      </c>
      <c r="H97" s="482">
        <f t="shared" si="5"/>
        <v>0</v>
      </c>
      <c r="I97" s="321">
        <f t="shared" si="6"/>
        <v>0</v>
      </c>
      <c r="J97" s="321">
        <f t="shared" si="7"/>
        <v>0</v>
      </c>
      <c r="K97" s="321">
        <f t="shared" si="8"/>
        <v>0</v>
      </c>
      <c r="L97" s="321">
        <f t="shared" si="9"/>
        <v>0</v>
      </c>
    </row>
    <row r="98" spans="1:12" ht="15">
      <c r="A98" s="396">
        <v>94</v>
      </c>
      <c r="B98" s="318" t="s">
        <v>764</v>
      </c>
      <c r="C98" s="324"/>
      <c r="D98" s="462" t="s">
        <v>319</v>
      </c>
      <c r="E98" s="255">
        <v>20</v>
      </c>
      <c r="F98" s="461"/>
      <c r="G98" s="403">
        <v>0.08</v>
      </c>
      <c r="H98" s="482">
        <f t="shared" si="5"/>
        <v>0</v>
      </c>
      <c r="I98" s="321">
        <f t="shared" si="6"/>
        <v>0</v>
      </c>
      <c r="J98" s="321">
        <f t="shared" si="7"/>
        <v>0</v>
      </c>
      <c r="K98" s="321">
        <f t="shared" si="8"/>
        <v>0</v>
      </c>
      <c r="L98" s="321">
        <f t="shared" si="9"/>
        <v>0</v>
      </c>
    </row>
    <row r="99" spans="1:12" ht="25.5">
      <c r="A99" s="396">
        <v>95</v>
      </c>
      <c r="B99" s="318" t="s">
        <v>535</v>
      </c>
      <c r="C99" s="324"/>
      <c r="D99" s="462" t="s">
        <v>319</v>
      </c>
      <c r="E99" s="255">
        <v>80</v>
      </c>
      <c r="F99" s="458"/>
      <c r="G99" s="403">
        <v>0.08</v>
      </c>
      <c r="H99" s="482">
        <f t="shared" si="5"/>
        <v>0</v>
      </c>
      <c r="I99" s="321">
        <f t="shared" si="6"/>
        <v>0</v>
      </c>
      <c r="J99" s="321">
        <f t="shared" si="7"/>
        <v>0</v>
      </c>
      <c r="K99" s="321">
        <f t="shared" si="8"/>
        <v>0</v>
      </c>
      <c r="L99" s="321">
        <f t="shared" si="9"/>
        <v>0</v>
      </c>
    </row>
    <row r="100" spans="1:12" ht="25.5">
      <c r="A100" s="457">
        <v>96</v>
      </c>
      <c r="B100" s="318" t="s">
        <v>536</v>
      </c>
      <c r="C100" s="324"/>
      <c r="D100" s="462" t="s">
        <v>319</v>
      </c>
      <c r="E100" s="255">
        <v>150</v>
      </c>
      <c r="F100" s="458"/>
      <c r="G100" s="403">
        <v>0.08</v>
      </c>
      <c r="H100" s="482">
        <f t="shared" si="5"/>
        <v>0</v>
      </c>
      <c r="I100" s="321">
        <f t="shared" si="6"/>
        <v>0</v>
      </c>
      <c r="J100" s="321">
        <f t="shared" si="7"/>
        <v>0</v>
      </c>
      <c r="K100" s="321">
        <f t="shared" si="8"/>
        <v>0</v>
      </c>
      <c r="L100" s="321">
        <f t="shared" si="9"/>
        <v>0</v>
      </c>
    </row>
    <row r="101" spans="1:12" ht="25.5">
      <c r="A101" s="396">
        <v>97</v>
      </c>
      <c r="B101" s="318" t="s">
        <v>20</v>
      </c>
      <c r="C101" s="324"/>
      <c r="D101" s="462" t="s">
        <v>319</v>
      </c>
      <c r="E101" s="255">
        <v>10</v>
      </c>
      <c r="F101" s="458"/>
      <c r="G101" s="403">
        <v>0.08</v>
      </c>
      <c r="H101" s="482">
        <f t="shared" si="5"/>
        <v>0</v>
      </c>
      <c r="I101" s="321">
        <f t="shared" si="6"/>
        <v>0</v>
      </c>
      <c r="J101" s="321">
        <f t="shared" si="7"/>
        <v>0</v>
      </c>
      <c r="K101" s="321">
        <f t="shared" si="8"/>
        <v>0</v>
      </c>
      <c r="L101" s="321">
        <f t="shared" si="9"/>
        <v>0</v>
      </c>
    </row>
    <row r="102" spans="1:12" ht="25.5">
      <c r="A102" s="396">
        <v>98</v>
      </c>
      <c r="B102" s="318" t="s">
        <v>21</v>
      </c>
      <c r="C102" s="324"/>
      <c r="D102" s="462" t="s">
        <v>319</v>
      </c>
      <c r="E102" s="255">
        <v>10</v>
      </c>
      <c r="F102" s="458"/>
      <c r="G102" s="403">
        <v>0.08</v>
      </c>
      <c r="H102" s="482">
        <f t="shared" si="5"/>
        <v>0</v>
      </c>
      <c r="I102" s="321">
        <f t="shared" si="6"/>
        <v>0</v>
      </c>
      <c r="J102" s="321">
        <f t="shared" si="7"/>
        <v>0</v>
      </c>
      <c r="K102" s="321">
        <f t="shared" si="8"/>
        <v>0</v>
      </c>
      <c r="L102" s="321">
        <f t="shared" si="9"/>
        <v>0</v>
      </c>
    </row>
    <row r="103" spans="1:12" ht="25.5">
      <c r="A103" s="457">
        <v>99</v>
      </c>
      <c r="B103" s="318" t="s">
        <v>598</v>
      </c>
      <c r="C103" s="324"/>
      <c r="D103" s="462" t="s">
        <v>319</v>
      </c>
      <c r="E103" s="255">
        <v>70</v>
      </c>
      <c r="F103" s="456"/>
      <c r="G103" s="403">
        <v>0.08</v>
      </c>
      <c r="H103" s="482">
        <f t="shared" si="5"/>
        <v>0</v>
      </c>
      <c r="I103" s="321">
        <f t="shared" si="6"/>
        <v>0</v>
      </c>
      <c r="J103" s="321">
        <f t="shared" si="7"/>
        <v>0</v>
      </c>
      <c r="K103" s="321">
        <f t="shared" si="8"/>
        <v>0</v>
      </c>
      <c r="L103" s="321">
        <f t="shared" si="9"/>
        <v>0</v>
      </c>
    </row>
    <row r="104" spans="1:12" ht="25.5">
      <c r="A104" s="396">
        <v>100</v>
      </c>
      <c r="B104" s="318" t="s">
        <v>581</v>
      </c>
      <c r="C104" s="324"/>
      <c r="D104" s="462" t="s">
        <v>319</v>
      </c>
      <c r="E104" s="255">
        <v>1000</v>
      </c>
      <c r="F104" s="461"/>
      <c r="G104" s="403">
        <v>0.08</v>
      </c>
      <c r="H104" s="482">
        <f t="shared" si="5"/>
        <v>0</v>
      </c>
      <c r="I104" s="321">
        <f t="shared" si="6"/>
        <v>0</v>
      </c>
      <c r="J104" s="321">
        <f t="shared" si="7"/>
        <v>0</v>
      </c>
      <c r="K104" s="321">
        <f t="shared" si="8"/>
        <v>0</v>
      </c>
      <c r="L104" s="321">
        <f t="shared" si="9"/>
        <v>0</v>
      </c>
    </row>
    <row r="105" spans="1:12" ht="25.5">
      <c r="A105" s="396">
        <v>101</v>
      </c>
      <c r="B105" s="318" t="s">
        <v>594</v>
      </c>
      <c r="C105" s="324"/>
      <c r="D105" s="462" t="s">
        <v>319</v>
      </c>
      <c r="E105" s="255">
        <v>25</v>
      </c>
      <c r="F105" s="461"/>
      <c r="G105" s="403">
        <v>0.08</v>
      </c>
      <c r="H105" s="482">
        <f t="shared" si="5"/>
        <v>0</v>
      </c>
      <c r="I105" s="321">
        <f t="shared" si="6"/>
        <v>0</v>
      </c>
      <c r="J105" s="321">
        <f t="shared" si="7"/>
        <v>0</v>
      </c>
      <c r="K105" s="321">
        <f t="shared" si="8"/>
        <v>0</v>
      </c>
      <c r="L105" s="321">
        <f t="shared" si="9"/>
        <v>0</v>
      </c>
    </row>
    <row r="106" spans="1:12" ht="25.5">
      <c r="A106" s="457">
        <v>102</v>
      </c>
      <c r="B106" s="318" t="s">
        <v>595</v>
      </c>
      <c r="C106" s="324"/>
      <c r="D106" s="462" t="s">
        <v>319</v>
      </c>
      <c r="E106" s="255">
        <v>100</v>
      </c>
      <c r="F106" s="461"/>
      <c r="G106" s="403">
        <v>0.08</v>
      </c>
      <c r="H106" s="482">
        <f t="shared" si="5"/>
        <v>0</v>
      </c>
      <c r="I106" s="321">
        <f t="shared" si="6"/>
        <v>0</v>
      </c>
      <c r="J106" s="321">
        <f t="shared" si="7"/>
        <v>0</v>
      </c>
      <c r="K106" s="321">
        <f t="shared" si="8"/>
        <v>0</v>
      </c>
      <c r="L106" s="321">
        <f t="shared" si="9"/>
        <v>0</v>
      </c>
    </row>
    <row r="107" spans="1:12" ht="25.5">
      <c r="A107" s="396">
        <v>103</v>
      </c>
      <c r="B107" s="318" t="s">
        <v>542</v>
      </c>
      <c r="C107" s="324"/>
      <c r="D107" s="462" t="s">
        <v>319</v>
      </c>
      <c r="E107" s="255">
        <v>35</v>
      </c>
      <c r="F107" s="461"/>
      <c r="G107" s="403">
        <v>0.08</v>
      </c>
      <c r="H107" s="482">
        <f t="shared" si="5"/>
        <v>0</v>
      </c>
      <c r="I107" s="321">
        <f t="shared" si="6"/>
        <v>0</v>
      </c>
      <c r="J107" s="321">
        <f t="shared" si="7"/>
        <v>0</v>
      </c>
      <c r="K107" s="321">
        <f t="shared" si="8"/>
        <v>0</v>
      </c>
      <c r="L107" s="321">
        <f t="shared" si="9"/>
        <v>0</v>
      </c>
    </row>
    <row r="108" spans="1:12" ht="25.5">
      <c r="A108" s="396">
        <v>104</v>
      </c>
      <c r="B108" s="484" t="s">
        <v>625</v>
      </c>
      <c r="C108" s="324"/>
      <c r="D108" s="462" t="s">
        <v>319</v>
      </c>
      <c r="E108" s="255">
        <v>60</v>
      </c>
      <c r="F108" s="456"/>
      <c r="G108" s="403">
        <v>0.08</v>
      </c>
      <c r="H108" s="482">
        <f t="shared" si="5"/>
        <v>0</v>
      </c>
      <c r="I108" s="321">
        <f t="shared" si="6"/>
        <v>0</v>
      </c>
      <c r="J108" s="321">
        <f t="shared" si="7"/>
        <v>0</v>
      </c>
      <c r="K108" s="321">
        <f t="shared" si="8"/>
        <v>0</v>
      </c>
      <c r="L108" s="321">
        <f t="shared" si="9"/>
        <v>0</v>
      </c>
    </row>
    <row r="109" spans="1:12" ht="63.75">
      <c r="A109" s="463">
        <v>105</v>
      </c>
      <c r="B109" s="280" t="s">
        <v>198</v>
      </c>
      <c r="C109" s="489"/>
      <c r="D109" s="462" t="s">
        <v>319</v>
      </c>
      <c r="E109" s="483">
        <v>1000</v>
      </c>
      <c r="F109" s="461"/>
      <c r="G109" s="403">
        <v>0.08</v>
      </c>
      <c r="H109" s="482">
        <f t="shared" si="5"/>
        <v>0</v>
      </c>
      <c r="I109" s="321">
        <f t="shared" si="6"/>
        <v>0</v>
      </c>
      <c r="J109" s="321">
        <f t="shared" si="7"/>
        <v>0</v>
      </c>
      <c r="K109" s="321">
        <f t="shared" si="8"/>
        <v>0</v>
      </c>
      <c r="L109" s="321">
        <f t="shared" si="9"/>
        <v>0</v>
      </c>
    </row>
    <row r="110" spans="1:12" ht="63.75">
      <c r="A110" s="459">
        <v>106</v>
      </c>
      <c r="B110" s="280" t="s">
        <v>199</v>
      </c>
      <c r="C110" s="489"/>
      <c r="D110" s="462" t="s">
        <v>319</v>
      </c>
      <c r="E110" s="483">
        <v>1200</v>
      </c>
      <c r="F110" s="461"/>
      <c r="G110" s="403">
        <v>0.08</v>
      </c>
      <c r="H110" s="482">
        <f t="shared" si="5"/>
        <v>0</v>
      </c>
      <c r="I110" s="321">
        <f t="shared" si="6"/>
        <v>0</v>
      </c>
      <c r="J110" s="321">
        <f t="shared" si="7"/>
        <v>0</v>
      </c>
      <c r="K110" s="321">
        <f t="shared" si="8"/>
        <v>0</v>
      </c>
      <c r="L110" s="321">
        <f t="shared" si="9"/>
        <v>0</v>
      </c>
    </row>
    <row r="111" spans="1:12" ht="25.5">
      <c r="A111" s="396">
        <v>107</v>
      </c>
      <c r="B111" s="464" t="s">
        <v>768</v>
      </c>
      <c r="C111" s="465"/>
      <c r="D111" s="466" t="s">
        <v>319</v>
      </c>
      <c r="E111" s="255">
        <v>150</v>
      </c>
      <c r="F111" s="467"/>
      <c r="G111" s="468">
        <v>0.08</v>
      </c>
      <c r="H111" s="490">
        <f t="shared" si="5"/>
        <v>0</v>
      </c>
      <c r="I111" s="490">
        <f t="shared" si="6"/>
        <v>0</v>
      </c>
      <c r="J111" s="490">
        <f t="shared" si="7"/>
        <v>0</v>
      </c>
      <c r="K111" s="490">
        <f t="shared" si="8"/>
        <v>0</v>
      </c>
      <c r="L111" s="490">
        <f t="shared" si="9"/>
        <v>0</v>
      </c>
    </row>
    <row r="112" spans="1:12" ht="25.5">
      <c r="A112" s="457">
        <v>108</v>
      </c>
      <c r="B112" s="469" t="s">
        <v>769</v>
      </c>
      <c r="C112" s="324"/>
      <c r="D112" s="462" t="s">
        <v>319</v>
      </c>
      <c r="E112" s="255">
        <v>190</v>
      </c>
      <c r="F112" s="461"/>
      <c r="G112" s="326">
        <v>0.08</v>
      </c>
      <c r="H112" s="327">
        <f t="shared" si="5"/>
        <v>0</v>
      </c>
      <c r="I112" s="327">
        <f t="shared" si="6"/>
        <v>0</v>
      </c>
      <c r="J112" s="327">
        <f t="shared" si="7"/>
        <v>0</v>
      </c>
      <c r="K112" s="327">
        <f t="shared" si="8"/>
        <v>0</v>
      </c>
      <c r="L112" s="327">
        <f t="shared" si="9"/>
        <v>0</v>
      </c>
    </row>
    <row r="113" spans="1:12" ht="15">
      <c r="A113" s="396">
        <v>109</v>
      </c>
      <c r="B113" s="470" t="s">
        <v>626</v>
      </c>
      <c r="C113" s="324"/>
      <c r="D113" s="462" t="s">
        <v>678</v>
      </c>
      <c r="E113" s="255">
        <v>200</v>
      </c>
      <c r="F113" s="461"/>
      <c r="G113" s="326">
        <v>0.08</v>
      </c>
      <c r="H113" s="327">
        <f t="shared" si="5"/>
        <v>0</v>
      </c>
      <c r="I113" s="327">
        <f t="shared" si="6"/>
        <v>0</v>
      </c>
      <c r="J113" s="327">
        <f t="shared" si="7"/>
        <v>0</v>
      </c>
      <c r="K113" s="327">
        <f t="shared" si="8"/>
        <v>0</v>
      </c>
      <c r="L113" s="327">
        <f t="shared" si="9"/>
        <v>0</v>
      </c>
    </row>
    <row r="114" spans="1:12" ht="25.5">
      <c r="A114" s="396">
        <v>110</v>
      </c>
      <c r="B114" s="280" t="s">
        <v>200</v>
      </c>
      <c r="C114" s="324"/>
      <c r="D114" s="462" t="s">
        <v>319</v>
      </c>
      <c r="E114" s="255">
        <v>3000</v>
      </c>
      <c r="F114" s="461"/>
      <c r="G114" s="326">
        <v>0.08</v>
      </c>
      <c r="H114" s="327">
        <f>F114*G114</f>
        <v>0</v>
      </c>
      <c r="I114" s="327">
        <f>F114+H114</f>
        <v>0</v>
      </c>
      <c r="J114" s="327">
        <f>E114*F114</f>
        <v>0</v>
      </c>
      <c r="K114" s="327">
        <f>J114*G114</f>
        <v>0</v>
      </c>
      <c r="L114" s="327">
        <f>J114+K114</f>
        <v>0</v>
      </c>
    </row>
    <row r="115" spans="1:12" ht="15">
      <c r="A115" s="457">
        <v>111</v>
      </c>
      <c r="B115" s="79" t="s">
        <v>265</v>
      </c>
      <c r="C115" s="471"/>
      <c r="D115" s="250" t="s">
        <v>678</v>
      </c>
      <c r="E115" s="255">
        <v>350</v>
      </c>
      <c r="F115" s="472"/>
      <c r="G115" s="209">
        <v>0.08</v>
      </c>
      <c r="H115" s="251">
        <f>F115*G115</f>
        <v>0</v>
      </c>
      <c r="I115" s="251">
        <f>F115+H115</f>
        <v>0</v>
      </c>
      <c r="J115" s="251">
        <f>E115*F115</f>
        <v>0</v>
      </c>
      <c r="K115" s="251">
        <f>J115*G115</f>
        <v>0</v>
      </c>
      <c r="L115" s="251">
        <f>J115+K115</f>
        <v>0</v>
      </c>
    </row>
    <row r="116" spans="1:12" ht="38.25">
      <c r="A116" s="396">
        <v>112</v>
      </c>
      <c r="B116" s="79" t="s">
        <v>281</v>
      </c>
      <c r="C116" s="471"/>
      <c r="D116" s="250" t="s">
        <v>678</v>
      </c>
      <c r="E116" s="255">
        <v>200</v>
      </c>
      <c r="F116" s="472"/>
      <c r="G116" s="209">
        <v>0.08</v>
      </c>
      <c r="H116" s="251">
        <f>F116*G116</f>
        <v>0</v>
      </c>
      <c r="I116" s="251">
        <f>F116+H116</f>
        <v>0</v>
      </c>
      <c r="J116" s="251">
        <f>E116*F116</f>
        <v>0</v>
      </c>
      <c r="K116" s="251">
        <f>J116*G116</f>
        <v>0</v>
      </c>
      <c r="L116" s="251">
        <f>J116+K116</f>
        <v>0</v>
      </c>
    </row>
    <row r="117" spans="1:12" ht="15">
      <c r="A117" s="396">
        <v>113</v>
      </c>
      <c r="B117" s="491" t="s">
        <v>526</v>
      </c>
      <c r="C117" s="473"/>
      <c r="D117" s="492" t="s">
        <v>678</v>
      </c>
      <c r="E117" s="255">
        <v>50</v>
      </c>
      <c r="F117" s="493"/>
      <c r="G117" s="494">
        <v>0.08</v>
      </c>
      <c r="H117" s="495">
        <f aca="true" t="shared" si="10" ref="H117:H124">F117*G117</f>
        <v>0</v>
      </c>
      <c r="I117" s="495">
        <f aca="true" t="shared" si="11" ref="I117:I124">F117+H117</f>
        <v>0</v>
      </c>
      <c r="J117" s="495">
        <f aca="true" t="shared" si="12" ref="J117:J124">E117*F117</f>
        <v>0</v>
      </c>
      <c r="K117" s="495">
        <f aca="true" t="shared" si="13" ref="K117:K124">J117*G117</f>
        <v>0</v>
      </c>
      <c r="L117" s="495">
        <f aca="true" t="shared" si="14" ref="L117:L124">J117+K117</f>
        <v>0</v>
      </c>
    </row>
    <row r="118" spans="1:12" ht="25.5">
      <c r="A118" s="457">
        <v>114</v>
      </c>
      <c r="B118" s="380" t="s">
        <v>534</v>
      </c>
      <c r="C118" s="375"/>
      <c r="D118" s="459" t="s">
        <v>678</v>
      </c>
      <c r="E118" s="255">
        <v>50</v>
      </c>
      <c r="F118" s="458"/>
      <c r="G118" s="320">
        <v>0.08</v>
      </c>
      <c r="H118" s="321">
        <f t="shared" si="10"/>
        <v>0</v>
      </c>
      <c r="I118" s="321">
        <f t="shared" si="11"/>
        <v>0</v>
      </c>
      <c r="J118" s="321">
        <f t="shared" si="12"/>
        <v>0</v>
      </c>
      <c r="K118" s="321">
        <f t="shared" si="13"/>
        <v>0</v>
      </c>
      <c r="L118" s="321">
        <f t="shared" si="14"/>
        <v>0</v>
      </c>
    </row>
    <row r="119" spans="1:12" ht="15">
      <c r="A119" s="396">
        <v>115</v>
      </c>
      <c r="B119" s="377" t="s">
        <v>537</v>
      </c>
      <c r="C119" s="375"/>
      <c r="D119" s="459" t="s">
        <v>678</v>
      </c>
      <c r="E119" s="255">
        <v>50</v>
      </c>
      <c r="F119" s="460"/>
      <c r="G119" s="320">
        <v>0.08</v>
      </c>
      <c r="H119" s="321">
        <f t="shared" si="10"/>
        <v>0</v>
      </c>
      <c r="I119" s="321">
        <f t="shared" si="11"/>
        <v>0</v>
      </c>
      <c r="J119" s="321">
        <f t="shared" si="12"/>
        <v>0</v>
      </c>
      <c r="K119" s="321">
        <f t="shared" si="13"/>
        <v>0</v>
      </c>
      <c r="L119" s="321">
        <f t="shared" si="14"/>
        <v>0</v>
      </c>
    </row>
    <row r="120" spans="1:12" ht="25.5">
      <c r="A120" s="396">
        <v>116</v>
      </c>
      <c r="B120" s="380" t="s">
        <v>544</v>
      </c>
      <c r="C120" s="375"/>
      <c r="D120" s="459" t="s">
        <v>678</v>
      </c>
      <c r="E120" s="255">
        <v>50</v>
      </c>
      <c r="F120" s="496"/>
      <c r="G120" s="320">
        <v>0.08</v>
      </c>
      <c r="H120" s="321">
        <f t="shared" si="10"/>
        <v>0</v>
      </c>
      <c r="I120" s="321">
        <f t="shared" si="11"/>
        <v>0</v>
      </c>
      <c r="J120" s="321">
        <f t="shared" si="12"/>
        <v>0</v>
      </c>
      <c r="K120" s="321">
        <f t="shared" si="13"/>
        <v>0</v>
      </c>
      <c r="L120" s="321">
        <f t="shared" si="14"/>
        <v>0</v>
      </c>
    </row>
    <row r="121" spans="1:12" ht="15">
      <c r="A121" s="457">
        <v>117</v>
      </c>
      <c r="B121" s="377" t="s">
        <v>546</v>
      </c>
      <c r="C121" s="375"/>
      <c r="D121" s="459" t="s">
        <v>678</v>
      </c>
      <c r="E121" s="255">
        <v>200</v>
      </c>
      <c r="F121" s="458"/>
      <c r="G121" s="320">
        <v>0.08</v>
      </c>
      <c r="H121" s="321">
        <f t="shared" si="10"/>
        <v>0</v>
      </c>
      <c r="I121" s="321">
        <f t="shared" si="11"/>
        <v>0</v>
      </c>
      <c r="J121" s="321">
        <f t="shared" si="12"/>
        <v>0</v>
      </c>
      <c r="K121" s="321">
        <f t="shared" si="13"/>
        <v>0</v>
      </c>
      <c r="L121" s="321">
        <f t="shared" si="14"/>
        <v>0</v>
      </c>
    </row>
    <row r="122" spans="1:12" ht="38.25">
      <c r="A122" s="396">
        <v>118</v>
      </c>
      <c r="B122" s="380" t="s">
        <v>547</v>
      </c>
      <c r="C122" s="375"/>
      <c r="D122" s="459" t="s">
        <v>791</v>
      </c>
      <c r="E122" s="255">
        <v>1500</v>
      </c>
      <c r="F122" s="458"/>
      <c r="G122" s="320">
        <v>0.08</v>
      </c>
      <c r="H122" s="321">
        <f t="shared" si="10"/>
        <v>0</v>
      </c>
      <c r="I122" s="321">
        <f t="shared" si="11"/>
        <v>0</v>
      </c>
      <c r="J122" s="321">
        <f t="shared" si="12"/>
        <v>0</v>
      </c>
      <c r="K122" s="321">
        <f t="shared" si="13"/>
        <v>0</v>
      </c>
      <c r="L122" s="321">
        <f t="shared" si="14"/>
        <v>0</v>
      </c>
    </row>
    <row r="123" spans="1:12" ht="25.5">
      <c r="A123" s="396">
        <v>119</v>
      </c>
      <c r="B123" s="380" t="s">
        <v>550</v>
      </c>
      <c r="C123" s="375"/>
      <c r="D123" s="459" t="s">
        <v>678</v>
      </c>
      <c r="E123" s="255">
        <v>200</v>
      </c>
      <c r="F123" s="458"/>
      <c r="G123" s="320">
        <v>0.08</v>
      </c>
      <c r="H123" s="321">
        <f t="shared" si="10"/>
        <v>0</v>
      </c>
      <c r="I123" s="321">
        <f t="shared" si="11"/>
        <v>0</v>
      </c>
      <c r="J123" s="321">
        <f t="shared" si="12"/>
        <v>0</v>
      </c>
      <c r="K123" s="321">
        <f t="shared" si="13"/>
        <v>0</v>
      </c>
      <c r="L123" s="321">
        <f t="shared" si="14"/>
        <v>0</v>
      </c>
    </row>
    <row r="124" spans="1:12" ht="25.5">
      <c r="A124" s="474">
        <v>120</v>
      </c>
      <c r="B124" s="497" t="s">
        <v>551</v>
      </c>
      <c r="C124" s="475"/>
      <c r="D124" s="498" t="s">
        <v>678</v>
      </c>
      <c r="E124" s="499">
        <v>15</v>
      </c>
      <c r="F124" s="500"/>
      <c r="G124" s="468">
        <v>0.08</v>
      </c>
      <c r="H124" s="490">
        <f t="shared" si="10"/>
        <v>0</v>
      </c>
      <c r="I124" s="490">
        <f t="shared" si="11"/>
        <v>0</v>
      </c>
      <c r="J124" s="490">
        <f t="shared" si="12"/>
        <v>0</v>
      </c>
      <c r="K124" s="490">
        <f t="shared" si="13"/>
        <v>0</v>
      </c>
      <c r="L124" s="490">
        <f t="shared" si="14"/>
        <v>0</v>
      </c>
    </row>
    <row r="125" spans="1:12" ht="25.5">
      <c r="A125" s="394">
        <v>121</v>
      </c>
      <c r="B125" s="395" t="s">
        <v>578</v>
      </c>
      <c r="C125" s="396"/>
      <c r="D125" s="186" t="s">
        <v>678</v>
      </c>
      <c r="E125" s="397">
        <v>300</v>
      </c>
      <c r="F125" s="390"/>
      <c r="G125" s="320">
        <v>0.08</v>
      </c>
      <c r="H125" s="379">
        <f>F125*G125</f>
        <v>0</v>
      </c>
      <c r="I125" s="379">
        <f>F125+H125</f>
        <v>0</v>
      </c>
      <c r="J125" s="379">
        <f>F125*E125</f>
        <v>0</v>
      </c>
      <c r="K125" s="398">
        <f>J125*G125</f>
        <v>0</v>
      </c>
      <c r="L125" s="379">
        <f>J125+K125</f>
        <v>0</v>
      </c>
    </row>
    <row r="126" spans="1:12" ht="63.75">
      <c r="A126" s="476">
        <v>122</v>
      </c>
      <c r="B126" s="501" t="s">
        <v>201</v>
      </c>
      <c r="C126" s="477"/>
      <c r="D126" s="164" t="s">
        <v>678</v>
      </c>
      <c r="E126" s="255">
        <v>40</v>
      </c>
      <c r="F126" s="502"/>
      <c r="G126" s="468">
        <v>0.08</v>
      </c>
      <c r="H126" s="490">
        <f>F126*G126</f>
        <v>0</v>
      </c>
      <c r="I126" s="490">
        <f>F126+H126</f>
        <v>0</v>
      </c>
      <c r="J126" s="490">
        <f>E126*F126</f>
        <v>0</v>
      </c>
      <c r="K126" s="490">
        <f>J126*G126</f>
        <v>0</v>
      </c>
      <c r="L126" s="490">
        <f>J126+K126</f>
        <v>0</v>
      </c>
    </row>
    <row r="127" spans="1:12" ht="140.25">
      <c r="A127" s="476">
        <v>123</v>
      </c>
      <c r="B127" s="501" t="s">
        <v>202</v>
      </c>
      <c r="C127" s="477"/>
      <c r="D127" s="164" t="s">
        <v>678</v>
      </c>
      <c r="E127" s="255">
        <v>350</v>
      </c>
      <c r="F127" s="503"/>
      <c r="G127" s="468">
        <v>0.08</v>
      </c>
      <c r="H127" s="490">
        <f>F127*G127</f>
        <v>0</v>
      </c>
      <c r="I127" s="490">
        <f>F127+H127</f>
        <v>0</v>
      </c>
      <c r="J127" s="490">
        <f>E127*F127</f>
        <v>0</v>
      </c>
      <c r="K127" s="490">
        <f>J127*G127</f>
        <v>0</v>
      </c>
      <c r="L127" s="490">
        <f>J127+K127</f>
        <v>0</v>
      </c>
    </row>
    <row r="128" spans="1:12" ht="63.75">
      <c r="A128" s="476">
        <v>124</v>
      </c>
      <c r="B128" s="501" t="s">
        <v>203</v>
      </c>
      <c r="C128" s="477"/>
      <c r="D128" s="164" t="s">
        <v>678</v>
      </c>
      <c r="E128" s="255">
        <v>10</v>
      </c>
      <c r="F128" s="502"/>
      <c r="G128" s="326">
        <v>0.08</v>
      </c>
      <c r="H128" s="327">
        <f>F128*G128</f>
        <v>0</v>
      </c>
      <c r="I128" s="327">
        <f>F128+H128</f>
        <v>0</v>
      </c>
      <c r="J128" s="327">
        <f>E128*F128</f>
        <v>0</v>
      </c>
      <c r="K128" s="327">
        <f>J128*G128</f>
        <v>0</v>
      </c>
      <c r="L128" s="327">
        <f>J128+K128</f>
        <v>0</v>
      </c>
    </row>
    <row r="129" spans="1:12" ht="15">
      <c r="A129" s="382"/>
      <c r="B129" s="368"/>
      <c r="C129" s="205"/>
      <c r="D129" s="205"/>
      <c r="E129" s="205"/>
      <c r="F129" s="205"/>
      <c r="G129" s="205"/>
      <c r="H129" s="623" t="s">
        <v>690</v>
      </c>
      <c r="I129" s="624"/>
      <c r="J129" s="624"/>
      <c r="K129" s="579"/>
      <c r="L129" s="506">
        <f>SUM(J5:J128)</f>
        <v>0</v>
      </c>
    </row>
    <row r="130" spans="1:12" ht="15">
      <c r="A130" s="382"/>
      <c r="B130" s="383"/>
      <c r="C130" s="386"/>
      <c r="D130" s="205"/>
      <c r="E130" s="205"/>
      <c r="F130" s="205"/>
      <c r="G130" s="205"/>
      <c r="H130" s="621" t="s">
        <v>691</v>
      </c>
      <c r="I130" s="622"/>
      <c r="J130" s="622"/>
      <c r="K130" s="567"/>
      <c r="L130" s="504">
        <f>SUM(K5:K128)</f>
        <v>0</v>
      </c>
    </row>
    <row r="131" spans="1:12" ht="29.25" customHeight="1">
      <c r="A131" s="382"/>
      <c r="B131" s="160"/>
      <c r="C131" s="386"/>
      <c r="D131" s="205"/>
      <c r="E131" s="205"/>
      <c r="F131" s="205"/>
      <c r="G131" s="205"/>
      <c r="H131" s="621" t="s">
        <v>204</v>
      </c>
      <c r="I131" s="622"/>
      <c r="J131" s="622"/>
      <c r="K131" s="569"/>
      <c r="L131" s="505">
        <f>L129+L130</f>
        <v>0</v>
      </c>
    </row>
  </sheetData>
  <sheetProtection/>
  <mergeCells count="3">
    <mergeCell ref="H130:K130"/>
    <mergeCell ref="H131:K131"/>
    <mergeCell ref="H129:K129"/>
  </mergeCells>
  <conditionalFormatting sqref="B11 B13:B14 B39 B55:B57 B69:B70 B8 B96:B108 B111:B112">
    <cfRule type="expression" priority="1" dxfId="4" stopIfTrue="1">
      <formula>$N8="onkologia"</formula>
    </cfRule>
  </conditionalFormatting>
  <conditionalFormatting sqref="B5:B7 B12 B58:B68 B71:B88 B40:B54 B90:B95 B10 B15:B25 B28:B38">
    <cfRule type="expression" priority="2" dxfId="3" stopIfTrue="1">
      <formula>$N5="pakiety"</formula>
    </cfRule>
    <cfRule type="expression" priority="3" dxfId="2" stopIfTrue="1">
      <formula>$N5="antybiotyki"</formula>
    </cfRule>
    <cfRule type="expression" priority="4" dxfId="1" stopIfTrue="1">
      <formula>$N5="INIEKCJE"</formula>
    </cfRule>
  </conditionalFormatting>
  <conditionalFormatting sqref="B89">
    <cfRule type="expression" priority="5" dxfId="0" stopIfTrue="1">
      <formula>$N58="pakiety injekcyjne"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D14" sqref="D14"/>
    </sheetView>
  </sheetViews>
  <sheetFormatPr defaultColWidth="9.140625" defaultRowHeight="15"/>
  <cols>
    <col min="1" max="1" width="3.8515625" style="69" customWidth="1"/>
    <col min="2" max="2" width="28.7109375" style="69" customWidth="1"/>
    <col min="3" max="3" width="15.8515625" style="69" customWidth="1"/>
    <col min="4" max="4" width="8.421875" style="69" customWidth="1"/>
    <col min="5" max="5" width="6.140625" style="69" customWidth="1"/>
    <col min="6" max="6" width="10.8515625" style="69" customWidth="1"/>
    <col min="7" max="7" width="5.8515625" style="69" customWidth="1"/>
    <col min="8" max="8" width="6.421875" style="69" customWidth="1"/>
    <col min="9" max="9" width="10.7109375" style="69" customWidth="1"/>
    <col min="10" max="10" width="11.140625" style="69" customWidth="1"/>
    <col min="11" max="11" width="9.00390625" style="69" customWidth="1"/>
    <col min="12" max="12" width="11.421875" style="69" customWidth="1"/>
    <col min="13" max="16384" width="9.140625" style="69" customWidth="1"/>
  </cols>
  <sheetData>
    <row r="1" spans="2:11" ht="15">
      <c r="B1" s="69" t="s">
        <v>112</v>
      </c>
      <c r="K1" s="69" t="s">
        <v>663</v>
      </c>
    </row>
    <row r="3" spans="1:12" ht="15">
      <c r="A3" s="130" t="s">
        <v>205</v>
      </c>
      <c r="B3" s="156"/>
      <c r="C3" s="261"/>
      <c r="D3" s="261"/>
      <c r="E3" s="261"/>
      <c r="F3" s="261"/>
      <c r="G3" s="261"/>
      <c r="H3" s="261"/>
      <c r="I3" s="261"/>
      <c r="J3" s="261"/>
      <c r="K3" s="261"/>
      <c r="L3" s="261"/>
    </row>
    <row r="4" spans="1:12" ht="38.25">
      <c r="A4" s="507" t="s">
        <v>665</v>
      </c>
      <c r="B4" s="508" t="s">
        <v>666</v>
      </c>
      <c r="C4" s="509" t="s">
        <v>667</v>
      </c>
      <c r="D4" s="510" t="s">
        <v>668</v>
      </c>
      <c r="E4" s="511" t="s">
        <v>669</v>
      </c>
      <c r="F4" s="512" t="s">
        <v>670</v>
      </c>
      <c r="G4" s="510" t="s">
        <v>671</v>
      </c>
      <c r="H4" s="510" t="s">
        <v>672</v>
      </c>
      <c r="I4" s="510" t="s">
        <v>673</v>
      </c>
      <c r="J4" s="510" t="s">
        <v>674</v>
      </c>
      <c r="K4" s="509" t="s">
        <v>675</v>
      </c>
      <c r="L4" s="513" t="s">
        <v>676</v>
      </c>
    </row>
    <row r="5" spans="1:12" ht="25.5">
      <c r="A5" s="523">
        <v>1</v>
      </c>
      <c r="B5" s="280" t="s">
        <v>318</v>
      </c>
      <c r="C5" s="514"/>
      <c r="D5" s="515" t="s">
        <v>678</v>
      </c>
      <c r="E5" s="516">
        <v>45</v>
      </c>
      <c r="F5" s="524"/>
      <c r="G5" s="517">
        <v>0.08</v>
      </c>
      <c r="H5" s="518">
        <f>F5*G5</f>
        <v>0</v>
      </c>
      <c r="I5" s="518">
        <f>F5+H5</f>
        <v>0</v>
      </c>
      <c r="J5" s="518">
        <f>E5*F5</f>
        <v>0</v>
      </c>
      <c r="K5" s="519">
        <f>ROUND(J5*G5,2)</f>
        <v>0</v>
      </c>
      <c r="L5" s="520">
        <f>J5+K5</f>
        <v>0</v>
      </c>
    </row>
    <row r="6" spans="1:12" ht="15">
      <c r="A6" s="130"/>
      <c r="B6" s="160"/>
      <c r="C6" s="261"/>
      <c r="D6" s="261"/>
      <c r="E6" s="261"/>
      <c r="F6" s="261"/>
      <c r="G6" s="261"/>
      <c r="H6" s="625" t="s">
        <v>690</v>
      </c>
      <c r="I6" s="626"/>
      <c r="J6" s="626"/>
      <c r="K6" s="627"/>
      <c r="L6" s="525">
        <f>SUM(J4:J5)</f>
        <v>0</v>
      </c>
    </row>
    <row r="7" spans="1:12" ht="15">
      <c r="A7" s="130"/>
      <c r="B7" s="160"/>
      <c r="C7" s="261"/>
      <c r="D7" s="261"/>
      <c r="E7" s="521"/>
      <c r="F7" s="521"/>
      <c r="G7" s="261"/>
      <c r="H7" s="625" t="s">
        <v>691</v>
      </c>
      <c r="I7" s="626"/>
      <c r="J7" s="626"/>
      <c r="K7" s="627"/>
      <c r="L7" s="525">
        <f>SUM(K4:K5)</f>
        <v>0</v>
      </c>
    </row>
    <row r="8" spans="1:12" ht="27.75" customHeight="1">
      <c r="A8" s="130"/>
      <c r="B8" s="160"/>
      <c r="C8" s="261"/>
      <c r="D8" s="261"/>
      <c r="E8" s="261"/>
      <c r="F8" s="522"/>
      <c r="G8" s="261"/>
      <c r="H8" s="625" t="s">
        <v>111</v>
      </c>
      <c r="I8" s="626"/>
      <c r="J8" s="626"/>
      <c r="K8" s="628"/>
      <c r="L8" s="136">
        <f>L6+L7</f>
        <v>0</v>
      </c>
    </row>
  </sheetData>
  <mergeCells count="3">
    <mergeCell ref="H6:K6"/>
    <mergeCell ref="H7:K7"/>
    <mergeCell ref="H8:K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D28" sqref="D28"/>
    </sheetView>
  </sheetViews>
  <sheetFormatPr defaultColWidth="9.140625" defaultRowHeight="15"/>
  <cols>
    <col min="1" max="1" width="3.8515625" style="69" customWidth="1"/>
    <col min="2" max="2" width="28.7109375" style="69" customWidth="1"/>
    <col min="3" max="3" width="15.8515625" style="69" customWidth="1"/>
    <col min="4" max="4" width="8.421875" style="69" customWidth="1"/>
    <col min="5" max="5" width="6.140625" style="69" customWidth="1"/>
    <col min="6" max="6" width="10.8515625" style="69" customWidth="1"/>
    <col min="7" max="7" width="5.8515625" style="69" customWidth="1"/>
    <col min="8" max="8" width="6.421875" style="69" customWidth="1"/>
    <col min="9" max="9" width="10.7109375" style="69" customWidth="1"/>
    <col min="10" max="10" width="11.140625" style="69" customWidth="1"/>
    <col min="11" max="11" width="9.00390625" style="69" customWidth="1"/>
    <col min="12" max="12" width="11.421875" style="69" customWidth="1"/>
    <col min="13" max="16384" width="9.140625" style="69" customWidth="1"/>
  </cols>
  <sheetData>
    <row r="1" spans="2:11" ht="15">
      <c r="B1" s="69" t="s">
        <v>112</v>
      </c>
      <c r="K1" s="69" t="s">
        <v>663</v>
      </c>
    </row>
    <row r="3" spans="1:13" s="261" customFormat="1" ht="12.75">
      <c r="A3" s="130" t="s">
        <v>206</v>
      </c>
      <c r="B3" s="156"/>
      <c r="M3" s="267"/>
    </row>
    <row r="4" spans="1:13" s="261" customFormat="1" ht="38.25">
      <c r="A4" s="507" t="s">
        <v>665</v>
      </c>
      <c r="B4" s="508" t="s">
        <v>666</v>
      </c>
      <c r="C4" s="509" t="s">
        <v>667</v>
      </c>
      <c r="D4" s="510" t="s">
        <v>668</v>
      </c>
      <c r="E4" s="511" t="s">
        <v>669</v>
      </c>
      <c r="F4" s="512" t="s">
        <v>670</v>
      </c>
      <c r="G4" s="510" t="s">
        <v>671</v>
      </c>
      <c r="H4" s="510" t="s">
        <v>672</v>
      </c>
      <c r="I4" s="510" t="s">
        <v>673</v>
      </c>
      <c r="J4" s="510" t="s">
        <v>674</v>
      </c>
      <c r="K4" s="509" t="s">
        <v>675</v>
      </c>
      <c r="L4" s="513" t="s">
        <v>676</v>
      </c>
      <c r="M4" s="267"/>
    </row>
    <row r="5" spans="1:13" s="261" customFormat="1" ht="38.25">
      <c r="A5" s="523">
        <v>1</v>
      </c>
      <c r="B5" s="280" t="s">
        <v>320</v>
      </c>
      <c r="C5" s="514"/>
      <c r="D5" s="515" t="s">
        <v>678</v>
      </c>
      <c r="E5" s="516">
        <v>150</v>
      </c>
      <c r="F5" s="524"/>
      <c r="G5" s="517">
        <v>0.08</v>
      </c>
      <c r="H5" s="518">
        <f>F5*G5</f>
        <v>0</v>
      </c>
      <c r="I5" s="518">
        <f>F5+H5</f>
        <v>0</v>
      </c>
      <c r="J5" s="518">
        <f>E5*F5</f>
        <v>0</v>
      </c>
      <c r="K5" s="519">
        <f>ROUND(J5*G5,2)</f>
        <v>0</v>
      </c>
      <c r="L5" s="520">
        <f>J5+K5</f>
        <v>0</v>
      </c>
      <c r="M5" s="267"/>
    </row>
    <row r="6" spans="1:13" s="261" customFormat="1" ht="38.25">
      <c r="A6" s="523">
        <v>2</v>
      </c>
      <c r="B6" s="280" t="s">
        <v>321</v>
      </c>
      <c r="C6" s="514"/>
      <c r="D6" s="515" t="s">
        <v>678</v>
      </c>
      <c r="E6" s="516">
        <v>75</v>
      </c>
      <c r="F6" s="524"/>
      <c r="G6" s="517">
        <v>0.08</v>
      </c>
      <c r="H6" s="518">
        <f>F6*G6</f>
        <v>0</v>
      </c>
      <c r="I6" s="518">
        <f>F6+H6</f>
        <v>0</v>
      </c>
      <c r="J6" s="518">
        <f>E6*F6</f>
        <v>0</v>
      </c>
      <c r="K6" s="519">
        <f>ROUND(J6*G6,2)</f>
        <v>0</v>
      </c>
      <c r="L6" s="520">
        <f>J6+K6</f>
        <v>0</v>
      </c>
      <c r="M6" s="267"/>
    </row>
    <row r="7" spans="1:13" s="261" customFormat="1" ht="12.75">
      <c r="A7" s="130"/>
      <c r="B7" s="160"/>
      <c r="H7" s="625" t="s">
        <v>690</v>
      </c>
      <c r="I7" s="626"/>
      <c r="J7" s="626"/>
      <c r="K7" s="627"/>
      <c r="L7" s="525">
        <f>SUM(J4:J6)</f>
        <v>0</v>
      </c>
      <c r="M7" s="267"/>
    </row>
    <row r="8" spans="1:13" s="261" customFormat="1" ht="12.75">
      <c r="A8" s="130"/>
      <c r="B8" s="160"/>
      <c r="D8" s="521"/>
      <c r="F8" s="521"/>
      <c r="H8" s="625" t="s">
        <v>691</v>
      </c>
      <c r="I8" s="626"/>
      <c r="J8" s="626"/>
      <c r="K8" s="627"/>
      <c r="L8" s="525">
        <f>SUM(K4:K6)</f>
        <v>0</v>
      </c>
      <c r="M8" s="267"/>
    </row>
    <row r="9" spans="1:13" s="261" customFormat="1" ht="26.25" customHeight="1">
      <c r="A9" s="130"/>
      <c r="B9" s="160"/>
      <c r="F9" s="522"/>
      <c r="H9" s="625" t="s">
        <v>111</v>
      </c>
      <c r="I9" s="626"/>
      <c r="J9" s="626"/>
      <c r="K9" s="628"/>
      <c r="L9" s="136">
        <f>L7+L8</f>
        <v>0</v>
      </c>
      <c r="M9" s="267"/>
    </row>
  </sheetData>
  <sheetProtection/>
  <mergeCells count="3">
    <mergeCell ref="H9:K9"/>
    <mergeCell ref="H7:K7"/>
    <mergeCell ref="H8:K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L16" sqref="L16"/>
    </sheetView>
  </sheetViews>
  <sheetFormatPr defaultColWidth="9.140625" defaultRowHeight="15"/>
  <cols>
    <col min="1" max="1" width="3.8515625" style="69" customWidth="1"/>
    <col min="2" max="2" width="27.00390625" style="69" customWidth="1"/>
    <col min="3" max="3" width="16.140625" style="69" customWidth="1"/>
    <col min="4" max="4" width="8.421875" style="69" customWidth="1"/>
    <col min="5" max="5" width="6.140625" style="161" customWidth="1"/>
    <col min="6" max="6" width="10.8515625" style="69" customWidth="1"/>
    <col min="7" max="7" width="5.8515625" style="69" customWidth="1"/>
    <col min="8" max="8" width="6.140625" style="69" customWidth="1"/>
    <col min="9" max="9" width="10.7109375" style="69" customWidth="1"/>
    <col min="10" max="10" width="11.421875" style="69" customWidth="1"/>
    <col min="11" max="11" width="9.00390625" style="69" customWidth="1"/>
    <col min="12" max="12" width="12.421875" style="69" customWidth="1"/>
    <col min="13" max="16384" width="9.140625" style="69" customWidth="1"/>
  </cols>
  <sheetData>
    <row r="1" spans="2:11" ht="15">
      <c r="B1" s="69" t="s">
        <v>112</v>
      </c>
      <c r="K1" s="69" t="s">
        <v>663</v>
      </c>
    </row>
    <row r="3" spans="1:12" ht="15">
      <c r="A3" s="290" t="s">
        <v>207</v>
      </c>
      <c r="B3" s="131"/>
      <c r="C3" s="132"/>
      <c r="D3" s="159"/>
      <c r="E3" s="370"/>
      <c r="F3" s="159"/>
      <c r="G3" s="159"/>
      <c r="H3" s="159"/>
      <c r="I3" s="224"/>
      <c r="J3" s="224"/>
      <c r="K3" s="267"/>
      <c r="L3" s="267"/>
    </row>
    <row r="4" spans="1:12" ht="38.25">
      <c r="A4" s="125" t="s">
        <v>665</v>
      </c>
      <c r="B4" s="126" t="s">
        <v>666</v>
      </c>
      <c r="C4" s="127" t="s">
        <v>667</v>
      </c>
      <c r="D4" s="126" t="s">
        <v>668</v>
      </c>
      <c r="E4" s="163" t="s">
        <v>669</v>
      </c>
      <c r="F4" s="129" t="s">
        <v>670</v>
      </c>
      <c r="G4" s="126" t="s">
        <v>671</v>
      </c>
      <c r="H4" s="126" t="s">
        <v>672</v>
      </c>
      <c r="I4" s="126" t="s">
        <v>673</v>
      </c>
      <c r="J4" s="126" t="s">
        <v>674</v>
      </c>
      <c r="K4" s="127" t="s">
        <v>675</v>
      </c>
      <c r="L4" s="126" t="s">
        <v>676</v>
      </c>
    </row>
    <row r="5" spans="1:12" ht="25.5">
      <c r="A5" s="196">
        <v>1</v>
      </c>
      <c r="B5" s="123" t="s">
        <v>208</v>
      </c>
      <c r="C5" s="123"/>
      <c r="D5" s="146" t="s">
        <v>678</v>
      </c>
      <c r="E5" s="164">
        <v>3000</v>
      </c>
      <c r="F5" s="256"/>
      <c r="G5" s="147">
        <v>0.08</v>
      </c>
      <c r="H5" s="148">
        <f>F5*G5</f>
        <v>0</v>
      </c>
      <c r="I5" s="148">
        <f>F5+H5</f>
        <v>0</v>
      </c>
      <c r="J5" s="148">
        <f>F5*E5</f>
        <v>0</v>
      </c>
      <c r="K5" s="148">
        <f>J5*G5</f>
        <v>0</v>
      </c>
      <c r="L5" s="148">
        <f>J5+K5</f>
        <v>0</v>
      </c>
    </row>
    <row r="6" spans="1:12" ht="25.5">
      <c r="A6" s="196">
        <v>2</v>
      </c>
      <c r="B6" s="123" t="s">
        <v>585</v>
      </c>
      <c r="C6" s="526"/>
      <c r="D6" s="146" t="s">
        <v>678</v>
      </c>
      <c r="E6" s="164">
        <v>30</v>
      </c>
      <c r="F6" s="256"/>
      <c r="G6" s="147">
        <v>0.08</v>
      </c>
      <c r="H6" s="148">
        <f>F6*G6</f>
        <v>0</v>
      </c>
      <c r="I6" s="148">
        <f>F6+H6</f>
        <v>0</v>
      </c>
      <c r="J6" s="148">
        <f>F6*E6</f>
        <v>0</v>
      </c>
      <c r="K6" s="148">
        <f>J6*G6</f>
        <v>0</v>
      </c>
      <c r="L6" s="148">
        <f>J6+K6</f>
        <v>0</v>
      </c>
    </row>
    <row r="7" spans="1:12" ht="25.5">
      <c r="A7" s="527">
        <v>3</v>
      </c>
      <c r="B7" s="217" t="s">
        <v>586</v>
      </c>
      <c r="C7" s="217"/>
      <c r="D7" s="247" t="s">
        <v>678</v>
      </c>
      <c r="E7" s="164">
        <v>150</v>
      </c>
      <c r="F7" s="530"/>
      <c r="G7" s="215">
        <v>0.08</v>
      </c>
      <c r="H7" s="243">
        <f>F7*G7</f>
        <v>0</v>
      </c>
      <c r="I7" s="243">
        <f>F7+H7</f>
        <v>0</v>
      </c>
      <c r="J7" s="243">
        <f>F7*E7</f>
        <v>0</v>
      </c>
      <c r="K7" s="243">
        <f>J7*G7</f>
        <v>0</v>
      </c>
      <c r="L7" s="243">
        <f>J7+K7</f>
        <v>0</v>
      </c>
    </row>
    <row r="8" spans="1:12" ht="25.5">
      <c r="A8" s="196">
        <v>4</v>
      </c>
      <c r="B8" s="217" t="s">
        <v>454</v>
      </c>
      <c r="C8" s="218"/>
      <c r="D8" s="247" t="s">
        <v>782</v>
      </c>
      <c r="E8" s="164">
        <v>2000</v>
      </c>
      <c r="F8" s="528"/>
      <c r="G8" s="215">
        <v>0.08</v>
      </c>
      <c r="H8" s="243">
        <f aca="true" t="shared" si="0" ref="H8:H15">F8*G8</f>
        <v>0</v>
      </c>
      <c r="I8" s="243">
        <f aca="true" t="shared" si="1" ref="I8:I15">F8+H8</f>
        <v>0</v>
      </c>
      <c r="J8" s="243">
        <f>F8*E8</f>
        <v>0</v>
      </c>
      <c r="K8" s="243">
        <f aca="true" t="shared" si="2" ref="K8:K15">J8*G8</f>
        <v>0</v>
      </c>
      <c r="L8" s="243">
        <f aca="true" t="shared" si="3" ref="L8:L15">J8+K8</f>
        <v>0</v>
      </c>
    </row>
    <row r="9" spans="1:12" ht="25.5">
      <c r="A9" s="196">
        <v>5</v>
      </c>
      <c r="B9" s="144" t="s">
        <v>384</v>
      </c>
      <c r="C9" s="333"/>
      <c r="D9" s="146" t="s">
        <v>678</v>
      </c>
      <c r="E9" s="164">
        <v>10</v>
      </c>
      <c r="F9" s="121"/>
      <c r="G9" s="147">
        <v>0.08</v>
      </c>
      <c r="H9" s="152">
        <f t="shared" si="0"/>
        <v>0</v>
      </c>
      <c r="I9" s="243">
        <f t="shared" si="1"/>
        <v>0</v>
      </c>
      <c r="J9" s="243">
        <f aca="true" t="shared" si="4" ref="J9:J15">F9*E9</f>
        <v>0</v>
      </c>
      <c r="K9" s="243">
        <f t="shared" si="2"/>
        <v>0</v>
      </c>
      <c r="L9" s="243">
        <f t="shared" si="3"/>
        <v>0</v>
      </c>
    </row>
    <row r="10" spans="1:12" ht="38.25">
      <c r="A10" s="527">
        <v>6</v>
      </c>
      <c r="B10" s="144" t="s">
        <v>23</v>
      </c>
      <c r="C10" s="145"/>
      <c r="D10" s="247" t="s">
        <v>782</v>
      </c>
      <c r="E10" s="164">
        <v>150</v>
      </c>
      <c r="F10" s="256"/>
      <c r="G10" s="215">
        <v>0.08</v>
      </c>
      <c r="H10" s="243">
        <f t="shared" si="0"/>
        <v>0</v>
      </c>
      <c r="I10" s="243">
        <f t="shared" si="1"/>
        <v>0</v>
      </c>
      <c r="J10" s="243">
        <f t="shared" si="4"/>
        <v>0</v>
      </c>
      <c r="K10" s="243">
        <f t="shared" si="2"/>
        <v>0</v>
      </c>
      <c r="L10" s="243">
        <f t="shared" si="3"/>
        <v>0</v>
      </c>
    </row>
    <row r="11" spans="1:12" ht="25.5">
      <c r="A11" s="196">
        <v>7</v>
      </c>
      <c r="B11" s="144" t="s">
        <v>25</v>
      </c>
      <c r="C11" s="145"/>
      <c r="D11" s="146" t="s">
        <v>678</v>
      </c>
      <c r="E11" s="164">
        <v>10</v>
      </c>
      <c r="F11" s="258"/>
      <c r="G11" s="209">
        <v>0.08</v>
      </c>
      <c r="H11" s="235">
        <f t="shared" si="0"/>
        <v>0</v>
      </c>
      <c r="I11" s="235">
        <f t="shared" si="1"/>
        <v>0</v>
      </c>
      <c r="J11" s="235">
        <f t="shared" si="4"/>
        <v>0</v>
      </c>
      <c r="K11" s="235">
        <f t="shared" si="2"/>
        <v>0</v>
      </c>
      <c r="L11" s="235">
        <f t="shared" si="3"/>
        <v>0</v>
      </c>
    </row>
    <row r="12" spans="1:12" ht="15">
      <c r="A12" s="196">
        <v>8</v>
      </c>
      <c r="B12" s="144" t="s">
        <v>53</v>
      </c>
      <c r="C12" s="145"/>
      <c r="D12" s="247" t="s">
        <v>782</v>
      </c>
      <c r="E12" s="164">
        <v>300</v>
      </c>
      <c r="F12" s="256"/>
      <c r="G12" s="215">
        <v>0.08</v>
      </c>
      <c r="H12" s="243">
        <f t="shared" si="0"/>
        <v>0</v>
      </c>
      <c r="I12" s="243">
        <f t="shared" si="1"/>
        <v>0</v>
      </c>
      <c r="J12" s="243">
        <f t="shared" si="4"/>
        <v>0</v>
      </c>
      <c r="K12" s="243">
        <f t="shared" si="2"/>
        <v>0</v>
      </c>
      <c r="L12" s="243">
        <f t="shared" si="3"/>
        <v>0</v>
      </c>
    </row>
    <row r="13" spans="1:12" ht="25.5">
      <c r="A13" s="196">
        <v>9</v>
      </c>
      <c r="B13" s="144" t="s">
        <v>239</v>
      </c>
      <c r="C13" s="333"/>
      <c r="D13" s="146" t="s">
        <v>678</v>
      </c>
      <c r="E13" s="164">
        <v>10</v>
      </c>
      <c r="F13" s="121"/>
      <c r="G13" s="215">
        <v>0.08</v>
      </c>
      <c r="H13" s="243">
        <f t="shared" si="0"/>
        <v>0</v>
      </c>
      <c r="I13" s="243">
        <f t="shared" si="1"/>
        <v>0</v>
      </c>
      <c r="J13" s="243">
        <f t="shared" si="4"/>
        <v>0</v>
      </c>
      <c r="K13" s="243">
        <f t="shared" si="2"/>
        <v>0</v>
      </c>
      <c r="L13" s="243">
        <f t="shared" si="3"/>
        <v>0</v>
      </c>
    </row>
    <row r="14" spans="1:12" ht="25.5">
      <c r="A14" s="198">
        <v>10</v>
      </c>
      <c r="B14" s="344" t="s">
        <v>244</v>
      </c>
      <c r="C14" s="341"/>
      <c r="D14" s="529" t="s">
        <v>678</v>
      </c>
      <c r="E14" s="533">
        <v>15</v>
      </c>
      <c r="F14" s="554"/>
      <c r="G14" s="274">
        <v>0.08</v>
      </c>
      <c r="H14" s="276">
        <f t="shared" si="0"/>
        <v>0</v>
      </c>
      <c r="I14" s="276">
        <f t="shared" si="1"/>
        <v>0</v>
      </c>
      <c r="J14" s="276">
        <f t="shared" si="4"/>
        <v>0</v>
      </c>
      <c r="K14" s="276">
        <f t="shared" si="2"/>
        <v>0</v>
      </c>
      <c r="L14" s="276">
        <f t="shared" si="3"/>
        <v>0</v>
      </c>
    </row>
    <row r="15" spans="1:12" ht="25.5">
      <c r="A15" s="555">
        <v>11</v>
      </c>
      <c r="B15" s="79" t="s">
        <v>275</v>
      </c>
      <c r="C15" s="471"/>
      <c r="D15" s="221" t="s">
        <v>678</v>
      </c>
      <c r="E15" s="164">
        <v>100</v>
      </c>
      <c r="F15" s="78"/>
      <c r="G15" s="209">
        <v>0.08</v>
      </c>
      <c r="H15" s="235">
        <f t="shared" si="0"/>
        <v>0</v>
      </c>
      <c r="I15" s="235">
        <f t="shared" si="1"/>
        <v>0</v>
      </c>
      <c r="J15" s="235">
        <f t="shared" si="4"/>
        <v>0</v>
      </c>
      <c r="K15" s="235">
        <f t="shared" si="2"/>
        <v>0</v>
      </c>
      <c r="L15" s="235">
        <f t="shared" si="3"/>
        <v>0</v>
      </c>
    </row>
    <row r="16" spans="1:12" ht="15">
      <c r="A16" s="130"/>
      <c r="B16" s="131"/>
      <c r="C16" s="132"/>
      <c r="D16" s="159"/>
      <c r="E16" s="370"/>
      <c r="F16" s="159"/>
      <c r="G16" s="159"/>
      <c r="H16" s="570" t="s">
        <v>690</v>
      </c>
      <c r="I16" s="571"/>
      <c r="J16" s="571"/>
      <c r="K16" s="572"/>
      <c r="L16" s="531">
        <f>SUM(J5:J15)</f>
        <v>0</v>
      </c>
    </row>
    <row r="17" spans="1:12" ht="15">
      <c r="A17" s="130"/>
      <c r="B17" s="160"/>
      <c r="C17" s="293"/>
      <c r="D17" s="159"/>
      <c r="E17" s="370"/>
      <c r="F17" s="159"/>
      <c r="G17" s="159"/>
      <c r="H17" s="565" t="s">
        <v>691</v>
      </c>
      <c r="I17" s="568"/>
      <c r="J17" s="568"/>
      <c r="K17" s="567"/>
      <c r="L17" s="183">
        <f>SUM(K5:K15)</f>
        <v>0</v>
      </c>
    </row>
    <row r="18" spans="1:12" ht="26.25" customHeight="1">
      <c r="A18" s="130"/>
      <c r="B18" s="160"/>
      <c r="C18" s="293"/>
      <c r="D18" s="159"/>
      <c r="E18" s="370"/>
      <c r="F18" s="159"/>
      <c r="G18" s="159"/>
      <c r="H18" s="565" t="s">
        <v>111</v>
      </c>
      <c r="I18" s="568"/>
      <c r="J18" s="568"/>
      <c r="K18" s="569"/>
      <c r="L18" s="532">
        <f>SUM(L16:L17)</f>
        <v>0</v>
      </c>
    </row>
  </sheetData>
  <mergeCells count="3">
    <mergeCell ref="H18:K18"/>
    <mergeCell ref="H16:K16"/>
    <mergeCell ref="H17:K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G26" sqref="G26"/>
    </sheetView>
  </sheetViews>
  <sheetFormatPr defaultColWidth="9.140625" defaultRowHeight="15"/>
  <cols>
    <col min="1" max="1" width="3.8515625" style="0" customWidth="1"/>
    <col min="2" max="2" width="26.00390625" style="0" customWidth="1"/>
    <col min="3" max="3" width="16.57421875" style="0" customWidth="1"/>
    <col min="4" max="4" width="8.421875" style="0" customWidth="1"/>
    <col min="5" max="5" width="6.140625" style="0" customWidth="1"/>
    <col min="6" max="6" width="10.8515625" style="0" customWidth="1"/>
    <col min="7" max="7" width="5.8515625" style="0" customWidth="1"/>
    <col min="8" max="8" width="7.57421875" style="0" customWidth="1"/>
    <col min="9" max="9" width="10.7109375" style="0" customWidth="1"/>
    <col min="10" max="10" width="11.421875" style="0" customWidth="1"/>
    <col min="11" max="11" width="9.00390625" style="0" customWidth="1"/>
    <col min="12" max="12" width="12.421875" style="0" customWidth="1"/>
  </cols>
  <sheetData>
    <row r="1" spans="2:11" ht="15">
      <c r="B1" t="s">
        <v>112</v>
      </c>
      <c r="K1" t="s">
        <v>663</v>
      </c>
    </row>
    <row r="3" spans="1:12" ht="15">
      <c r="A3" s="540" t="s">
        <v>209</v>
      </c>
      <c r="B3" s="131"/>
      <c r="C3" s="132"/>
      <c r="D3" s="159"/>
      <c r="E3" s="159"/>
      <c r="F3" s="159"/>
      <c r="G3" s="159"/>
      <c r="H3" s="159"/>
      <c r="I3" s="224"/>
      <c r="J3" s="224"/>
      <c r="K3" s="267"/>
      <c r="L3" s="267"/>
    </row>
    <row r="4" spans="1:12" ht="38.25">
      <c r="A4" s="125" t="s">
        <v>665</v>
      </c>
      <c r="B4" s="126" t="s">
        <v>666</v>
      </c>
      <c r="C4" s="127" t="s">
        <v>667</v>
      </c>
      <c r="D4" s="126" t="s">
        <v>668</v>
      </c>
      <c r="E4" s="128" t="s">
        <v>669</v>
      </c>
      <c r="F4" s="129" t="s">
        <v>670</v>
      </c>
      <c r="G4" s="126" t="s">
        <v>671</v>
      </c>
      <c r="H4" s="126" t="s">
        <v>672</v>
      </c>
      <c r="I4" s="126" t="s">
        <v>673</v>
      </c>
      <c r="J4" s="126" t="s">
        <v>674</v>
      </c>
      <c r="K4" s="127" t="s">
        <v>675</v>
      </c>
      <c r="L4" s="126" t="s">
        <v>676</v>
      </c>
    </row>
    <row r="5" spans="1:12" ht="76.5">
      <c r="A5" s="534">
        <v>1</v>
      </c>
      <c r="B5" s="312" t="s">
        <v>741</v>
      </c>
      <c r="C5" s="218"/>
      <c r="D5" s="218" t="s">
        <v>782</v>
      </c>
      <c r="E5" s="313">
        <v>450</v>
      </c>
      <c r="F5" s="268"/>
      <c r="G5" s="215">
        <v>0.08</v>
      </c>
      <c r="H5" s="243">
        <f>F5*G5</f>
        <v>0</v>
      </c>
      <c r="I5" s="243">
        <f>F5+H5</f>
        <v>0</v>
      </c>
      <c r="J5" s="243">
        <f>F5*E5</f>
        <v>0</v>
      </c>
      <c r="K5" s="243">
        <f>J5*G5</f>
        <v>0</v>
      </c>
      <c r="L5" s="243">
        <f>J5+K5</f>
        <v>0</v>
      </c>
    </row>
    <row r="6" spans="1:12" ht="15">
      <c r="A6" s="232">
        <v>2</v>
      </c>
      <c r="B6" s="79" t="s">
        <v>743</v>
      </c>
      <c r="C6" s="221"/>
      <c r="D6" s="218" t="s">
        <v>782</v>
      </c>
      <c r="E6" s="66">
        <v>700</v>
      </c>
      <c r="F6" s="234"/>
      <c r="G6" s="209">
        <v>0.08</v>
      </c>
      <c r="H6" s="235">
        <f>F6*G6</f>
        <v>0</v>
      </c>
      <c r="I6" s="235">
        <f>F6+H6</f>
        <v>0</v>
      </c>
      <c r="J6" s="235">
        <f>F6*E6</f>
        <v>0</v>
      </c>
      <c r="K6" s="235">
        <f>J6*G6</f>
        <v>0</v>
      </c>
      <c r="L6" s="235">
        <f>J6+K6</f>
        <v>0</v>
      </c>
    </row>
    <row r="7" spans="1:12" ht="15">
      <c r="A7" s="232">
        <v>3</v>
      </c>
      <c r="B7" s="79" t="s">
        <v>651</v>
      </c>
      <c r="C7" s="221"/>
      <c r="D7" s="221" t="s">
        <v>678</v>
      </c>
      <c r="E7" s="317">
        <v>1000</v>
      </c>
      <c r="F7" s="78"/>
      <c r="G7" s="209">
        <v>0.08</v>
      </c>
      <c r="H7" s="235">
        <f>F7*G7</f>
        <v>0</v>
      </c>
      <c r="I7" s="235">
        <f>F7+H7</f>
        <v>0</v>
      </c>
      <c r="J7" s="235">
        <f>E7*F7</f>
        <v>0</v>
      </c>
      <c r="K7" s="235">
        <f>J7*G7</f>
        <v>0</v>
      </c>
      <c r="L7" s="235">
        <f>J7+K7</f>
        <v>0</v>
      </c>
    </row>
    <row r="8" spans="1:12" ht="25.5">
      <c r="A8" s="535">
        <v>4</v>
      </c>
      <c r="B8" s="536" t="s">
        <v>652</v>
      </c>
      <c r="C8" s="221"/>
      <c r="D8" s="221" t="s">
        <v>678</v>
      </c>
      <c r="E8" s="317">
        <v>5500</v>
      </c>
      <c r="F8" s="78"/>
      <c r="G8" s="537">
        <v>0.08</v>
      </c>
      <c r="H8" s="235">
        <f>F8*G8</f>
        <v>0</v>
      </c>
      <c r="I8" s="235">
        <f>F8+H8</f>
        <v>0</v>
      </c>
      <c r="J8" s="251">
        <f>E8*F8</f>
        <v>0</v>
      </c>
      <c r="K8" s="251">
        <f>J8*G8</f>
        <v>0</v>
      </c>
      <c r="L8" s="251">
        <f>J8+K8</f>
        <v>0</v>
      </c>
    </row>
    <row r="9" spans="1:12" ht="15">
      <c r="A9" s="535">
        <v>5</v>
      </c>
      <c r="B9" s="434" t="s">
        <v>650</v>
      </c>
      <c r="C9" s="66"/>
      <c r="D9" s="221" t="s">
        <v>782</v>
      </c>
      <c r="E9" s="66">
        <v>4200</v>
      </c>
      <c r="F9" s="234"/>
      <c r="G9" s="538">
        <v>0.08</v>
      </c>
      <c r="H9" s="148">
        <f>F9*G9</f>
        <v>0</v>
      </c>
      <c r="I9" s="148">
        <f>F9+H9</f>
        <v>0</v>
      </c>
      <c r="J9" s="152">
        <f>E9*F9</f>
        <v>0</v>
      </c>
      <c r="K9" s="152">
        <f>J9*G9</f>
        <v>0</v>
      </c>
      <c r="L9" s="152">
        <f>J9+K9</f>
        <v>0</v>
      </c>
    </row>
    <row r="10" spans="1:12" ht="15">
      <c r="A10" s="130"/>
      <c r="B10" s="131"/>
      <c r="C10" s="132"/>
      <c r="D10" s="159"/>
      <c r="E10" s="159"/>
      <c r="F10" s="159"/>
      <c r="G10" s="159"/>
      <c r="H10" s="565" t="s">
        <v>690</v>
      </c>
      <c r="I10" s="568"/>
      <c r="J10" s="568"/>
      <c r="K10" s="567"/>
      <c r="L10" s="182">
        <f>SUM(J5:J9)</f>
        <v>0</v>
      </c>
    </row>
    <row r="11" spans="1:12" ht="15">
      <c r="A11" s="130"/>
      <c r="B11" s="131"/>
      <c r="C11" s="132"/>
      <c r="D11" s="159"/>
      <c r="E11" s="159"/>
      <c r="F11" s="159"/>
      <c r="G11" s="159"/>
      <c r="H11" s="565" t="s">
        <v>691</v>
      </c>
      <c r="I11" s="568"/>
      <c r="J11" s="568"/>
      <c r="K11" s="567"/>
      <c r="L11" s="183">
        <f>SUM(K5:K9)</f>
        <v>0</v>
      </c>
    </row>
    <row r="12" spans="1:12" ht="23.25" customHeight="1">
      <c r="A12" s="130"/>
      <c r="B12" s="160"/>
      <c r="C12" s="539"/>
      <c r="D12" s="159"/>
      <c r="E12" s="159"/>
      <c r="F12" s="159"/>
      <c r="G12" s="159"/>
      <c r="H12" s="565" t="s">
        <v>111</v>
      </c>
      <c r="I12" s="568"/>
      <c r="J12" s="568"/>
      <c r="K12" s="569"/>
      <c r="L12" s="532">
        <f>SUM(L10+L11)</f>
        <v>0</v>
      </c>
    </row>
  </sheetData>
  <mergeCells count="3">
    <mergeCell ref="H10:K10"/>
    <mergeCell ref="H11:K11"/>
    <mergeCell ref="H12:K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20" sqref="H19:H20"/>
    </sheetView>
  </sheetViews>
  <sheetFormatPr defaultColWidth="9.140625" defaultRowHeight="15"/>
  <cols>
    <col min="1" max="1" width="3.8515625" style="69" customWidth="1"/>
    <col min="2" max="2" width="25.57421875" style="69" customWidth="1"/>
    <col min="3" max="3" width="16.57421875" style="69" customWidth="1"/>
    <col min="4" max="4" width="8.421875" style="69" customWidth="1"/>
    <col min="5" max="5" width="6.140625" style="69" customWidth="1"/>
    <col min="6" max="6" width="10.8515625" style="69" customWidth="1"/>
    <col min="7" max="7" width="5.8515625" style="69" customWidth="1"/>
    <col min="8" max="8" width="8.140625" style="69" customWidth="1"/>
    <col min="9" max="9" width="10.7109375" style="69" customWidth="1"/>
    <col min="10" max="10" width="10.57421875" style="69" customWidth="1"/>
    <col min="11" max="11" width="9.00390625" style="69" customWidth="1"/>
    <col min="12" max="12" width="12.421875" style="69" customWidth="1"/>
    <col min="13" max="16384" width="9.140625" style="69" customWidth="1"/>
  </cols>
  <sheetData>
    <row r="1" spans="2:11" ht="15">
      <c r="B1" s="69" t="s">
        <v>112</v>
      </c>
      <c r="K1" s="69" t="s">
        <v>663</v>
      </c>
    </row>
    <row r="3" spans="1:12" ht="15">
      <c r="A3" s="540" t="s">
        <v>210</v>
      </c>
      <c r="B3" s="160"/>
      <c r="C3" s="541"/>
      <c r="D3" s="227"/>
      <c r="E3" s="227"/>
      <c r="F3" s="227"/>
      <c r="G3" s="227"/>
      <c r="H3" s="227"/>
      <c r="I3" s="227"/>
      <c r="J3" s="227"/>
      <c r="K3" s="227"/>
      <c r="L3" s="227"/>
    </row>
    <row r="4" spans="1:12" ht="38.25">
      <c r="A4" s="373" t="s">
        <v>665</v>
      </c>
      <c r="B4" s="374" t="s">
        <v>618</v>
      </c>
      <c r="C4" s="375" t="s">
        <v>667</v>
      </c>
      <c r="D4" s="374" t="s">
        <v>668</v>
      </c>
      <c r="E4" s="185" t="s">
        <v>669</v>
      </c>
      <c r="F4" s="364" t="s">
        <v>670</v>
      </c>
      <c r="G4" s="374" t="s">
        <v>671</v>
      </c>
      <c r="H4" s="374" t="s">
        <v>672</v>
      </c>
      <c r="I4" s="374" t="s">
        <v>673</v>
      </c>
      <c r="J4" s="374" t="s">
        <v>674</v>
      </c>
      <c r="K4" s="375" t="s">
        <v>675</v>
      </c>
      <c r="L4" s="374" t="s">
        <v>676</v>
      </c>
    </row>
    <row r="5" spans="1:12" ht="38.25">
      <c r="A5" s="394">
        <v>1</v>
      </c>
      <c r="B5" s="318" t="s">
        <v>553</v>
      </c>
      <c r="C5" s="186"/>
      <c r="D5" s="186" t="s">
        <v>717</v>
      </c>
      <c r="E5" s="319">
        <v>400</v>
      </c>
      <c r="F5" s="307"/>
      <c r="G5" s="320">
        <v>0.08</v>
      </c>
      <c r="H5" s="321">
        <f>F5*G5</f>
        <v>0</v>
      </c>
      <c r="I5" s="321">
        <f>F5+H5</f>
        <v>0</v>
      </c>
      <c r="J5" s="321">
        <f>E5*F5</f>
        <v>0</v>
      </c>
      <c r="K5" s="321">
        <f>J5*G5</f>
        <v>0</v>
      </c>
      <c r="L5" s="321">
        <f>J5+K5</f>
        <v>0</v>
      </c>
    </row>
    <row r="6" spans="1:12" ht="15">
      <c r="A6" s="226"/>
      <c r="B6" s="160"/>
      <c r="C6" s="541"/>
      <c r="D6" s="227"/>
      <c r="E6" s="227"/>
      <c r="F6" s="227"/>
      <c r="G6" s="227"/>
      <c r="H6" s="565" t="s">
        <v>690</v>
      </c>
      <c r="I6" s="568"/>
      <c r="J6" s="568"/>
      <c r="K6" s="567"/>
      <c r="L6" s="182">
        <f>J5</f>
        <v>0</v>
      </c>
    </row>
    <row r="7" spans="1:12" ht="15">
      <c r="A7" s="226"/>
      <c r="B7" s="160"/>
      <c r="C7" s="541"/>
      <c r="D7" s="227"/>
      <c r="E7" s="227"/>
      <c r="F7" s="227"/>
      <c r="G7" s="227"/>
      <c r="H7" s="565" t="s">
        <v>691</v>
      </c>
      <c r="I7" s="568"/>
      <c r="J7" s="568"/>
      <c r="K7" s="567"/>
      <c r="L7" s="183">
        <f>K5</f>
        <v>0</v>
      </c>
    </row>
    <row r="8" spans="1:12" ht="29.25" customHeight="1">
      <c r="A8" s="226"/>
      <c r="B8" s="160"/>
      <c r="C8" s="541"/>
      <c r="D8" s="227"/>
      <c r="E8" s="227"/>
      <c r="F8" s="227"/>
      <c r="G8" s="227"/>
      <c r="H8" s="565" t="s">
        <v>111</v>
      </c>
      <c r="I8" s="568"/>
      <c r="J8" s="568"/>
      <c r="K8" s="569"/>
      <c r="L8" s="532">
        <f>SUM(L6+L7)</f>
        <v>0</v>
      </c>
    </row>
  </sheetData>
  <mergeCells count="3">
    <mergeCell ref="H6:K6"/>
    <mergeCell ref="H7:K7"/>
    <mergeCell ref="H8:K8"/>
  </mergeCells>
  <conditionalFormatting sqref="E5 B5">
    <cfRule type="expression" priority="1" dxfId="4" stopIfTrue="1">
      <formula>$N5="onkologia"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32" sqref="H32"/>
    </sheetView>
  </sheetViews>
  <sheetFormatPr defaultColWidth="9.140625" defaultRowHeight="15"/>
  <cols>
    <col min="1" max="1" width="3.8515625" style="0" customWidth="1"/>
    <col min="2" max="2" width="25.57421875" style="0" customWidth="1"/>
    <col min="3" max="3" width="16.57421875" style="0" customWidth="1"/>
    <col min="4" max="4" width="8.421875" style="0" customWidth="1"/>
    <col min="5" max="5" width="6.140625" style="0" customWidth="1"/>
    <col min="6" max="6" width="10.8515625" style="0" customWidth="1"/>
    <col min="7" max="7" width="5.8515625" style="0" customWidth="1"/>
    <col min="8" max="8" width="8.140625" style="0" customWidth="1"/>
    <col min="9" max="9" width="10.7109375" style="0" customWidth="1"/>
    <col min="10" max="10" width="10.57421875" style="0" customWidth="1"/>
    <col min="11" max="11" width="9.00390625" style="0" customWidth="1"/>
    <col min="12" max="12" width="12.421875" style="0" customWidth="1"/>
  </cols>
  <sheetData>
    <row r="1" spans="2:11" ht="15">
      <c r="B1" t="s">
        <v>112</v>
      </c>
      <c r="K1" t="s">
        <v>663</v>
      </c>
    </row>
    <row r="3" spans="1:12" ht="15">
      <c r="A3" s="540" t="s">
        <v>211</v>
      </c>
      <c r="B3" s="160"/>
      <c r="C3" s="541"/>
      <c r="D3" s="227"/>
      <c r="E3" s="227"/>
      <c r="F3" s="227"/>
      <c r="G3" s="227"/>
      <c r="H3" s="227"/>
      <c r="I3" s="227"/>
      <c r="J3" s="227"/>
      <c r="K3" s="227"/>
      <c r="L3" s="227"/>
    </row>
    <row r="4" spans="1:12" ht="38.25">
      <c r="A4" s="373" t="s">
        <v>665</v>
      </c>
      <c r="B4" s="374" t="s">
        <v>618</v>
      </c>
      <c r="C4" s="375" t="s">
        <v>667</v>
      </c>
      <c r="D4" s="374" t="s">
        <v>668</v>
      </c>
      <c r="E4" s="185" t="s">
        <v>669</v>
      </c>
      <c r="F4" s="364" t="s">
        <v>670</v>
      </c>
      <c r="G4" s="374" t="s">
        <v>671</v>
      </c>
      <c r="H4" s="374" t="s">
        <v>672</v>
      </c>
      <c r="I4" s="374" t="s">
        <v>673</v>
      </c>
      <c r="J4" s="374" t="s">
        <v>674</v>
      </c>
      <c r="K4" s="375" t="s">
        <v>675</v>
      </c>
      <c r="L4" s="374" t="s">
        <v>676</v>
      </c>
    </row>
    <row r="5" spans="1:12" ht="25.5">
      <c r="A5" s="394">
        <v>1</v>
      </c>
      <c r="B5" s="318" t="s">
        <v>212</v>
      </c>
      <c r="C5" s="186"/>
      <c r="D5" s="186" t="s">
        <v>678</v>
      </c>
      <c r="E5" s="319">
        <v>50</v>
      </c>
      <c r="F5" s="307"/>
      <c r="G5" s="320">
        <v>0.08</v>
      </c>
      <c r="H5" s="321">
        <f>F5*G5</f>
        <v>0</v>
      </c>
      <c r="I5" s="321">
        <f>F5+H5</f>
        <v>0</v>
      </c>
      <c r="J5" s="321">
        <f>E5*F5</f>
        <v>0</v>
      </c>
      <c r="K5" s="321">
        <f>J5*G5</f>
        <v>0</v>
      </c>
      <c r="L5" s="321">
        <f>J5+K5</f>
        <v>0</v>
      </c>
    </row>
    <row r="6" spans="1:12" ht="15">
      <c r="A6" s="226"/>
      <c r="B6" s="160"/>
      <c r="C6" s="541"/>
      <c r="D6" s="227"/>
      <c r="E6" s="227"/>
      <c r="F6" s="227"/>
      <c r="G6" s="227"/>
      <c r="H6" s="565" t="s">
        <v>690</v>
      </c>
      <c r="I6" s="568"/>
      <c r="J6" s="568"/>
      <c r="K6" s="567"/>
      <c r="L6" s="182">
        <f>J5</f>
        <v>0</v>
      </c>
    </row>
    <row r="7" spans="1:12" ht="15">
      <c r="A7" s="226"/>
      <c r="B7" s="160"/>
      <c r="C7" s="541"/>
      <c r="D7" s="227"/>
      <c r="E7" s="227"/>
      <c r="F7" s="227"/>
      <c r="G7" s="227"/>
      <c r="H7" s="565" t="s">
        <v>691</v>
      </c>
      <c r="I7" s="568"/>
      <c r="J7" s="568"/>
      <c r="K7" s="567"/>
      <c r="L7" s="183">
        <f>K5</f>
        <v>0</v>
      </c>
    </row>
    <row r="8" spans="1:12" ht="30" customHeight="1">
      <c r="A8" s="226"/>
      <c r="B8" s="160"/>
      <c r="C8" s="541"/>
      <c r="D8" s="227"/>
      <c r="E8" s="227"/>
      <c r="F8" s="227"/>
      <c r="G8" s="227"/>
      <c r="H8" s="565" t="s">
        <v>111</v>
      </c>
      <c r="I8" s="568"/>
      <c r="J8" s="568"/>
      <c r="K8" s="569"/>
      <c r="L8" s="532">
        <f>SUM(L6+L7)</f>
        <v>0</v>
      </c>
    </row>
  </sheetData>
  <mergeCells count="3">
    <mergeCell ref="H6:K6"/>
    <mergeCell ref="H7:K7"/>
    <mergeCell ref="H8:K8"/>
  </mergeCells>
  <conditionalFormatting sqref="E5 B5">
    <cfRule type="expression" priority="1" dxfId="4" stopIfTrue="1">
      <formula>$N5="onkologia"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D13" sqref="D13"/>
    </sheetView>
  </sheetViews>
  <sheetFormatPr defaultColWidth="9.140625" defaultRowHeight="15"/>
  <cols>
    <col min="1" max="1" width="3.8515625" style="0" customWidth="1"/>
    <col min="2" max="2" width="25.57421875" style="0" customWidth="1"/>
    <col min="3" max="3" width="16.57421875" style="0" customWidth="1"/>
    <col min="4" max="4" width="8.421875" style="0" customWidth="1"/>
    <col min="5" max="5" width="6.140625" style="0" customWidth="1"/>
    <col min="6" max="6" width="10.8515625" style="0" customWidth="1"/>
    <col min="7" max="7" width="5.8515625" style="0" customWidth="1"/>
    <col min="8" max="8" width="8.140625" style="0" customWidth="1"/>
    <col min="9" max="9" width="10.7109375" style="0" customWidth="1"/>
    <col min="10" max="10" width="10.57421875" style="0" customWidth="1"/>
    <col min="11" max="11" width="9.00390625" style="0" customWidth="1"/>
    <col min="12" max="12" width="12.421875" style="0" customWidth="1"/>
  </cols>
  <sheetData>
    <row r="1" spans="2:11" ht="15">
      <c r="B1" t="s">
        <v>112</v>
      </c>
      <c r="K1" t="s">
        <v>663</v>
      </c>
    </row>
    <row r="3" spans="1:12" ht="15">
      <c r="A3" s="540" t="s">
        <v>213</v>
      </c>
      <c r="B3" s="160"/>
      <c r="C3" s="541"/>
      <c r="D3" s="227"/>
      <c r="E3" s="227"/>
      <c r="F3" s="227"/>
      <c r="G3" s="227"/>
      <c r="H3" s="227"/>
      <c r="I3" s="227"/>
      <c r="J3" s="227"/>
      <c r="K3" s="227"/>
      <c r="L3" s="227"/>
    </row>
    <row r="4" spans="1:12" ht="38.25">
      <c r="A4" s="373" t="s">
        <v>665</v>
      </c>
      <c r="B4" s="374" t="s">
        <v>618</v>
      </c>
      <c r="C4" s="375" t="s">
        <v>667</v>
      </c>
      <c r="D4" s="374" t="s">
        <v>668</v>
      </c>
      <c r="E4" s="185" t="s">
        <v>669</v>
      </c>
      <c r="F4" s="364" t="s">
        <v>670</v>
      </c>
      <c r="G4" s="374" t="s">
        <v>671</v>
      </c>
      <c r="H4" s="374" t="s">
        <v>672</v>
      </c>
      <c r="I4" s="374" t="s">
        <v>673</v>
      </c>
      <c r="J4" s="374" t="s">
        <v>674</v>
      </c>
      <c r="K4" s="375" t="s">
        <v>675</v>
      </c>
      <c r="L4" s="374" t="s">
        <v>676</v>
      </c>
    </row>
    <row r="5" spans="1:12" ht="51">
      <c r="A5" s="394">
        <v>1</v>
      </c>
      <c r="B5" s="318" t="s">
        <v>214</v>
      </c>
      <c r="C5" s="186"/>
      <c r="D5" s="186" t="s">
        <v>319</v>
      </c>
      <c r="E5" s="319">
        <v>20</v>
      </c>
      <c r="F5" s="307"/>
      <c r="G5" s="320">
        <v>0.08</v>
      </c>
      <c r="H5" s="321">
        <f>F5*G5</f>
        <v>0</v>
      </c>
      <c r="I5" s="321">
        <f>F5+H5</f>
        <v>0</v>
      </c>
      <c r="J5" s="321">
        <f>E5*F5</f>
        <v>0</v>
      </c>
      <c r="K5" s="321">
        <f>J5*G5</f>
        <v>0</v>
      </c>
      <c r="L5" s="321">
        <f>J5+K5</f>
        <v>0</v>
      </c>
    </row>
    <row r="6" spans="1:12" ht="15">
      <c r="A6" s="226"/>
      <c r="B6" s="160"/>
      <c r="C6" s="541"/>
      <c r="D6" s="227"/>
      <c r="E6" s="227"/>
      <c r="F6" s="227"/>
      <c r="G6" s="227"/>
      <c r="H6" s="565" t="s">
        <v>690</v>
      </c>
      <c r="I6" s="568"/>
      <c r="J6" s="568"/>
      <c r="K6" s="567"/>
      <c r="L6" s="182">
        <f>J5</f>
        <v>0</v>
      </c>
    </row>
    <row r="7" spans="1:12" ht="15">
      <c r="A7" s="226"/>
      <c r="B7" s="160"/>
      <c r="C7" s="541"/>
      <c r="D7" s="227"/>
      <c r="E7" s="227"/>
      <c r="F7" s="227"/>
      <c r="G7" s="227"/>
      <c r="H7" s="565" t="s">
        <v>691</v>
      </c>
      <c r="I7" s="568"/>
      <c r="J7" s="568"/>
      <c r="K7" s="567"/>
      <c r="L7" s="183">
        <f>K5</f>
        <v>0</v>
      </c>
    </row>
    <row r="8" spans="1:12" ht="22.5" customHeight="1">
      <c r="A8" s="226"/>
      <c r="B8" s="160"/>
      <c r="C8" s="541"/>
      <c r="D8" s="227"/>
      <c r="E8" s="227"/>
      <c r="F8" s="227"/>
      <c r="G8" s="227"/>
      <c r="H8" s="565" t="s">
        <v>111</v>
      </c>
      <c r="I8" s="568"/>
      <c r="J8" s="568"/>
      <c r="K8" s="569"/>
      <c r="L8" s="532">
        <f>SUM(L6+L7)</f>
        <v>0</v>
      </c>
    </row>
  </sheetData>
  <mergeCells count="3">
    <mergeCell ref="H6:K6"/>
    <mergeCell ref="H7:K7"/>
    <mergeCell ref="H8:K8"/>
  </mergeCells>
  <conditionalFormatting sqref="B5 E5">
    <cfRule type="expression" priority="1" dxfId="4" stopIfTrue="1">
      <formula>$N5="onkologia"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4">
      <selection activeCell="I10" sqref="I10"/>
    </sheetView>
  </sheetViews>
  <sheetFormatPr defaultColWidth="9.140625" defaultRowHeight="15"/>
  <cols>
    <col min="1" max="1" width="3.8515625" style="0" customWidth="1"/>
    <col min="2" max="2" width="25.57421875" style="0" customWidth="1"/>
    <col min="3" max="3" width="16.57421875" style="0" customWidth="1"/>
    <col min="4" max="4" width="8.421875" style="0" customWidth="1"/>
    <col min="5" max="5" width="6.140625" style="0" customWidth="1"/>
    <col min="6" max="6" width="10.8515625" style="0" customWidth="1"/>
    <col min="7" max="7" width="5.8515625" style="0" customWidth="1"/>
    <col min="8" max="8" width="8.140625" style="0" customWidth="1"/>
    <col min="9" max="9" width="10.7109375" style="0" customWidth="1"/>
    <col min="10" max="10" width="10.57421875" style="0" customWidth="1"/>
    <col min="11" max="11" width="9.00390625" style="0" customWidth="1"/>
    <col min="12" max="12" width="12.421875" style="0" customWidth="1"/>
  </cols>
  <sheetData>
    <row r="1" spans="2:11" ht="15">
      <c r="B1" t="s">
        <v>112</v>
      </c>
      <c r="K1" t="s">
        <v>663</v>
      </c>
    </row>
    <row r="3" spans="1:12" ht="15">
      <c r="A3" s="540" t="s">
        <v>215</v>
      </c>
      <c r="B3" s="160"/>
      <c r="C3" s="541"/>
      <c r="D3" s="227"/>
      <c r="E3" s="227"/>
      <c r="F3" s="227"/>
      <c r="G3" s="227"/>
      <c r="H3" s="227"/>
      <c r="I3" s="227"/>
      <c r="J3" s="227"/>
      <c r="K3" s="227"/>
      <c r="L3" s="227"/>
    </row>
    <row r="4" spans="1:12" ht="38.25">
      <c r="A4" s="542" t="s">
        <v>665</v>
      </c>
      <c r="B4" s="543" t="s">
        <v>618</v>
      </c>
      <c r="C4" s="475" t="s">
        <v>667</v>
      </c>
      <c r="D4" s="543" t="s">
        <v>668</v>
      </c>
      <c r="E4" s="163" t="s">
        <v>669</v>
      </c>
      <c r="F4" s="364" t="s">
        <v>670</v>
      </c>
      <c r="G4" s="374" t="s">
        <v>671</v>
      </c>
      <c r="H4" s="374" t="s">
        <v>672</v>
      </c>
      <c r="I4" s="374" t="s">
        <v>673</v>
      </c>
      <c r="J4" s="374" t="s">
        <v>674</v>
      </c>
      <c r="K4" s="375" t="s">
        <v>675</v>
      </c>
      <c r="L4" s="374" t="s">
        <v>676</v>
      </c>
    </row>
    <row r="5" spans="1:12" ht="38.25">
      <c r="A5" s="310" t="s">
        <v>792</v>
      </c>
      <c r="B5" s="144" t="s">
        <v>740</v>
      </c>
      <c r="C5" s="145"/>
      <c r="D5" s="145" t="s">
        <v>678</v>
      </c>
      <c r="E5" s="151">
        <v>40</v>
      </c>
      <c r="F5" s="197"/>
      <c r="G5" s="147">
        <v>0.08</v>
      </c>
      <c r="H5" s="148">
        <f aca="true" t="shared" si="0" ref="H5:H10">F5*G5</f>
        <v>0</v>
      </c>
      <c r="I5" s="148">
        <f aca="true" t="shared" si="1" ref="I5:I10">F5+H5</f>
        <v>0</v>
      </c>
      <c r="J5" s="148">
        <f aca="true" t="shared" si="2" ref="J5:J10">E5*F5</f>
        <v>0</v>
      </c>
      <c r="K5" s="148">
        <f aca="true" t="shared" si="3" ref="K5:K10">J5*G5</f>
        <v>0</v>
      </c>
      <c r="L5" s="148">
        <f aca="true" t="shared" si="4" ref="L5:L10">J5+K5</f>
        <v>0</v>
      </c>
    </row>
    <row r="6" spans="1:12" ht="15">
      <c r="A6" s="310" t="s">
        <v>5</v>
      </c>
      <c r="B6" s="233" t="s">
        <v>333</v>
      </c>
      <c r="C6" s="306"/>
      <c r="D6" s="221" t="s">
        <v>319</v>
      </c>
      <c r="E6" s="221">
        <v>15</v>
      </c>
      <c r="F6" s="314"/>
      <c r="G6" s="209">
        <v>0.08</v>
      </c>
      <c r="H6" s="235">
        <f t="shared" si="0"/>
        <v>0</v>
      </c>
      <c r="I6" s="148">
        <f t="shared" si="1"/>
        <v>0</v>
      </c>
      <c r="J6" s="235">
        <f t="shared" si="2"/>
        <v>0</v>
      </c>
      <c r="K6" s="235">
        <f t="shared" si="3"/>
        <v>0</v>
      </c>
      <c r="L6" s="235">
        <f t="shared" si="4"/>
        <v>0</v>
      </c>
    </row>
    <row r="7" spans="1:12" ht="15">
      <c r="A7" s="310" t="s">
        <v>10</v>
      </c>
      <c r="B7" s="233" t="s">
        <v>332</v>
      </c>
      <c r="C7" s="306"/>
      <c r="D7" s="221" t="s">
        <v>319</v>
      </c>
      <c r="E7" s="221">
        <v>15</v>
      </c>
      <c r="F7" s="314"/>
      <c r="G7" s="209">
        <v>0.08</v>
      </c>
      <c r="H7" s="235">
        <f t="shared" si="0"/>
        <v>0</v>
      </c>
      <c r="I7" s="148">
        <f t="shared" si="1"/>
        <v>0</v>
      </c>
      <c r="J7" s="235">
        <f t="shared" si="2"/>
        <v>0</v>
      </c>
      <c r="K7" s="235">
        <f t="shared" si="3"/>
        <v>0</v>
      </c>
      <c r="L7" s="235">
        <f t="shared" si="4"/>
        <v>0</v>
      </c>
    </row>
    <row r="8" spans="1:12" ht="38.25">
      <c r="A8" s="310" t="s">
        <v>15</v>
      </c>
      <c r="B8" s="189" t="s">
        <v>659</v>
      </c>
      <c r="C8" s="145"/>
      <c r="D8" s="145" t="s">
        <v>678</v>
      </c>
      <c r="E8" s="151">
        <v>15</v>
      </c>
      <c r="F8" s="544"/>
      <c r="G8" s="201">
        <v>0.08</v>
      </c>
      <c r="H8" s="347">
        <f t="shared" si="0"/>
        <v>0</v>
      </c>
      <c r="I8" s="152">
        <f t="shared" si="1"/>
        <v>0</v>
      </c>
      <c r="J8" s="152">
        <f t="shared" si="2"/>
        <v>0</v>
      </c>
      <c r="K8" s="152">
        <f t="shared" si="3"/>
        <v>0</v>
      </c>
      <c r="L8" s="152">
        <f t="shared" si="4"/>
        <v>0</v>
      </c>
    </row>
    <row r="9" spans="1:12" ht="25.5">
      <c r="A9" s="310" t="s">
        <v>19</v>
      </c>
      <c r="B9" s="144" t="s">
        <v>303</v>
      </c>
      <c r="C9" s="333"/>
      <c r="D9" s="145" t="s">
        <v>678</v>
      </c>
      <c r="E9" s="337">
        <v>50</v>
      </c>
      <c r="F9" s="122"/>
      <c r="G9" s="147">
        <v>0.08</v>
      </c>
      <c r="H9" s="152">
        <f t="shared" si="0"/>
        <v>0</v>
      </c>
      <c r="I9" s="152">
        <f t="shared" si="1"/>
        <v>0</v>
      </c>
      <c r="J9" s="152">
        <f t="shared" si="2"/>
        <v>0</v>
      </c>
      <c r="K9" s="152">
        <f t="shared" si="3"/>
        <v>0</v>
      </c>
      <c r="L9" s="152">
        <f t="shared" si="4"/>
        <v>0</v>
      </c>
    </row>
    <row r="10" spans="1:12" ht="38.25">
      <c r="A10" s="310" t="s">
        <v>24</v>
      </c>
      <c r="B10" s="144" t="s">
        <v>424</v>
      </c>
      <c r="C10" s="333"/>
      <c r="D10" s="145" t="s">
        <v>678</v>
      </c>
      <c r="E10" s="337">
        <v>20</v>
      </c>
      <c r="F10" s="122"/>
      <c r="G10" s="147">
        <v>0.08</v>
      </c>
      <c r="H10" s="152">
        <f t="shared" si="0"/>
        <v>0</v>
      </c>
      <c r="I10" s="152">
        <f t="shared" si="1"/>
        <v>0</v>
      </c>
      <c r="J10" s="152">
        <f t="shared" si="2"/>
        <v>0</v>
      </c>
      <c r="K10" s="152">
        <f t="shared" si="3"/>
        <v>0</v>
      </c>
      <c r="L10" s="152">
        <f t="shared" si="4"/>
        <v>0</v>
      </c>
    </row>
    <row r="11" spans="1:12" ht="15">
      <c r="A11" s="226"/>
      <c r="B11" s="160"/>
      <c r="C11" s="541"/>
      <c r="D11" s="227"/>
      <c r="E11" s="227"/>
      <c r="F11" s="227"/>
      <c r="G11" s="227"/>
      <c r="H11" s="565" t="s">
        <v>690</v>
      </c>
      <c r="I11" s="568"/>
      <c r="J11" s="568"/>
      <c r="K11" s="567"/>
      <c r="L11" s="182">
        <f>SUM(J5:J10)</f>
        <v>0</v>
      </c>
    </row>
    <row r="12" spans="1:12" ht="15">
      <c r="A12" s="226"/>
      <c r="B12" s="160"/>
      <c r="C12" s="541"/>
      <c r="D12" s="227"/>
      <c r="E12" s="227"/>
      <c r="F12" s="227"/>
      <c r="G12" s="227"/>
      <c r="H12" s="565" t="s">
        <v>691</v>
      </c>
      <c r="I12" s="568"/>
      <c r="J12" s="568"/>
      <c r="K12" s="567"/>
      <c r="L12" s="183">
        <f>SUM(K5:K10)</f>
        <v>0</v>
      </c>
    </row>
    <row r="13" spans="1:12" ht="28.5" customHeight="1">
      <c r="A13" s="226"/>
      <c r="B13" s="160"/>
      <c r="C13" s="541"/>
      <c r="D13" s="227"/>
      <c r="E13" s="227"/>
      <c r="F13" s="227"/>
      <c r="G13" s="227"/>
      <c r="H13" s="565" t="s">
        <v>111</v>
      </c>
      <c r="I13" s="568"/>
      <c r="J13" s="568"/>
      <c r="K13" s="569"/>
      <c r="L13" s="532">
        <f>SUM(L11+L12)</f>
        <v>0</v>
      </c>
    </row>
  </sheetData>
  <mergeCells count="3">
    <mergeCell ref="H11:K11"/>
    <mergeCell ref="H12:K12"/>
    <mergeCell ref="H13:K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3.8515625" style="69" customWidth="1"/>
    <col min="2" max="2" width="28.7109375" style="69" customWidth="1"/>
    <col min="3" max="3" width="17.7109375" style="69" customWidth="1"/>
    <col min="4" max="4" width="8.421875" style="69" customWidth="1"/>
    <col min="5" max="5" width="6.140625" style="161" customWidth="1"/>
    <col min="6" max="6" width="10.8515625" style="69" customWidth="1"/>
    <col min="7" max="7" width="5.8515625" style="69" customWidth="1"/>
    <col min="8" max="8" width="8.140625" style="69" customWidth="1"/>
    <col min="9" max="9" width="10.7109375" style="69" customWidth="1"/>
    <col min="10" max="10" width="11.421875" style="69" customWidth="1"/>
    <col min="11" max="11" width="9.00390625" style="69" customWidth="1"/>
    <col min="12" max="12" width="12.421875" style="69" customWidth="1"/>
    <col min="13" max="16384" width="9.140625" style="69" customWidth="1"/>
  </cols>
  <sheetData>
    <row r="1" spans="2:14" ht="15">
      <c r="B1" s="69" t="s">
        <v>112</v>
      </c>
      <c r="K1" s="69" t="s">
        <v>663</v>
      </c>
      <c r="M1" s="138"/>
      <c r="N1" s="138"/>
    </row>
    <row r="3" spans="1:12" ht="15">
      <c r="A3" s="193" t="s">
        <v>120</v>
      </c>
      <c r="B3" s="21"/>
      <c r="C3" s="98"/>
      <c r="D3" s="194"/>
      <c r="E3" s="204"/>
      <c r="F3" s="194"/>
      <c r="G3" s="195"/>
      <c r="H3" s="194"/>
      <c r="I3" s="3"/>
      <c r="J3" s="3"/>
      <c r="K3" s="175"/>
      <c r="L3" s="175"/>
    </row>
    <row r="4" spans="1:12" ht="38.25">
      <c r="A4" s="125" t="s">
        <v>665</v>
      </c>
      <c r="B4" s="126" t="s">
        <v>666</v>
      </c>
      <c r="C4" s="127" t="s">
        <v>667</v>
      </c>
      <c r="D4" s="126" t="s">
        <v>668</v>
      </c>
      <c r="E4" s="185" t="s">
        <v>669</v>
      </c>
      <c r="F4" s="129" t="s">
        <v>670</v>
      </c>
      <c r="G4" s="126" t="s">
        <v>671</v>
      </c>
      <c r="H4" s="126" t="s">
        <v>672</v>
      </c>
      <c r="I4" s="126" t="s">
        <v>673</v>
      </c>
      <c r="J4" s="126" t="s">
        <v>674</v>
      </c>
      <c r="K4" s="127" t="s">
        <v>675</v>
      </c>
      <c r="L4" s="126" t="s">
        <v>676</v>
      </c>
    </row>
    <row r="5" spans="1:12" ht="38.25">
      <c r="A5" s="196">
        <v>1</v>
      </c>
      <c r="B5" s="123" t="s">
        <v>744</v>
      </c>
      <c r="C5" s="145"/>
      <c r="D5" s="145" t="s">
        <v>678</v>
      </c>
      <c r="E5" s="166">
        <v>100</v>
      </c>
      <c r="F5" s="197"/>
      <c r="G5" s="147">
        <v>0.08</v>
      </c>
      <c r="H5" s="148">
        <f>F5*G5</f>
        <v>0</v>
      </c>
      <c r="I5" s="148">
        <f>F5+H5</f>
        <v>0</v>
      </c>
      <c r="J5" s="148">
        <f>E5*F5</f>
        <v>0</v>
      </c>
      <c r="K5" s="148">
        <f>J5*G5</f>
        <v>0</v>
      </c>
      <c r="L5" s="148">
        <f>J5+K5</f>
        <v>0</v>
      </c>
    </row>
    <row r="6" spans="1:12" ht="38.25">
      <c r="A6" s="196">
        <v>2</v>
      </c>
      <c r="B6" s="123" t="s">
        <v>745</v>
      </c>
      <c r="C6" s="145"/>
      <c r="D6" s="145" t="s">
        <v>678</v>
      </c>
      <c r="E6" s="166">
        <v>100</v>
      </c>
      <c r="F6" s="197"/>
      <c r="G6" s="147">
        <v>0.08</v>
      </c>
      <c r="H6" s="148">
        <f>F6*G6</f>
        <v>0</v>
      </c>
      <c r="I6" s="148">
        <f>F6+H6</f>
        <v>0</v>
      </c>
      <c r="J6" s="148">
        <f>E6*F6</f>
        <v>0</v>
      </c>
      <c r="K6" s="148">
        <f>J6*G6</f>
        <v>0</v>
      </c>
      <c r="L6" s="148">
        <f>J6+K6</f>
        <v>0</v>
      </c>
    </row>
    <row r="7" spans="1:12" ht="25.5">
      <c r="A7" s="196">
        <v>3</v>
      </c>
      <c r="B7" s="123" t="s">
        <v>746</v>
      </c>
      <c r="C7" s="145"/>
      <c r="D7" s="145" t="s">
        <v>678</v>
      </c>
      <c r="E7" s="166">
        <v>20</v>
      </c>
      <c r="F7" s="197"/>
      <c r="G7" s="147">
        <v>0.08</v>
      </c>
      <c r="H7" s="148">
        <f>F7*G7</f>
        <v>0</v>
      </c>
      <c r="I7" s="148">
        <f>F7+H7</f>
        <v>0</v>
      </c>
      <c r="J7" s="148">
        <f>E7*F7</f>
        <v>0</v>
      </c>
      <c r="K7" s="148">
        <f>J7*G7</f>
        <v>0</v>
      </c>
      <c r="L7" s="148">
        <f>J7+K7</f>
        <v>0</v>
      </c>
    </row>
    <row r="8" spans="1:12" ht="25.5">
      <c r="A8" s="198">
        <v>4</v>
      </c>
      <c r="B8" s="199" t="s">
        <v>747</v>
      </c>
      <c r="C8" s="178"/>
      <c r="D8" s="178" t="s">
        <v>678</v>
      </c>
      <c r="E8" s="167">
        <v>10</v>
      </c>
      <c r="F8" s="200"/>
      <c r="G8" s="201">
        <v>0.08</v>
      </c>
      <c r="H8" s="202">
        <f>F8*G8</f>
        <v>0</v>
      </c>
      <c r="I8" s="202">
        <f>F8+H8</f>
        <v>0</v>
      </c>
      <c r="J8" s="202">
        <f>E8*F8</f>
        <v>0</v>
      </c>
      <c r="K8" s="202">
        <f>J8*G8</f>
        <v>0</v>
      </c>
      <c r="L8" s="202">
        <f>J8+K8</f>
        <v>0</v>
      </c>
    </row>
    <row r="9" spans="1:12" ht="72.75" customHeight="1">
      <c r="A9" s="145">
        <v>5</v>
      </c>
      <c r="B9" s="189" t="s">
        <v>627</v>
      </c>
      <c r="C9" s="145"/>
      <c r="D9" s="145" t="s">
        <v>628</v>
      </c>
      <c r="E9" s="186">
        <v>100</v>
      </c>
      <c r="F9" s="190"/>
      <c r="G9" s="147">
        <v>0.08</v>
      </c>
      <c r="H9" s="191">
        <f>F9*G9</f>
        <v>0</v>
      </c>
      <c r="I9" s="191">
        <f>F9+H9</f>
        <v>0</v>
      </c>
      <c r="J9" s="192">
        <f>E9*F9</f>
        <v>0</v>
      </c>
      <c r="K9" s="152">
        <f>J9*G9</f>
        <v>0</v>
      </c>
      <c r="L9" s="152">
        <f>J9+K9</f>
        <v>0</v>
      </c>
    </row>
    <row r="10" spans="1:12" ht="15" customHeight="1">
      <c r="A10" s="130"/>
      <c r="B10" s="131"/>
      <c r="C10" s="132"/>
      <c r="D10" s="132"/>
      <c r="E10" s="205"/>
      <c r="F10" s="132"/>
      <c r="G10" s="184"/>
      <c r="H10" s="570" t="s">
        <v>690</v>
      </c>
      <c r="I10" s="571"/>
      <c r="J10" s="571"/>
      <c r="K10" s="572"/>
      <c r="L10" s="203">
        <f>SUM(J5:J9)</f>
        <v>0</v>
      </c>
    </row>
    <row r="11" spans="1:12" ht="15" customHeight="1">
      <c r="A11" s="130"/>
      <c r="B11" s="131"/>
      <c r="C11" s="132"/>
      <c r="D11" s="132"/>
      <c r="E11" s="205"/>
      <c r="F11" s="132"/>
      <c r="G11" s="184"/>
      <c r="H11" s="565" t="s">
        <v>691</v>
      </c>
      <c r="I11" s="568"/>
      <c r="J11" s="568"/>
      <c r="K11" s="567"/>
      <c r="L11" s="135">
        <f>SUM(K5:K9)</f>
        <v>0</v>
      </c>
    </row>
    <row r="12" spans="1:12" ht="24.75" customHeight="1">
      <c r="A12" s="130"/>
      <c r="B12" s="131"/>
      <c r="C12" s="132"/>
      <c r="D12" s="132"/>
      <c r="E12" s="205"/>
      <c r="F12" s="132"/>
      <c r="G12" s="184"/>
      <c r="H12" s="565" t="s">
        <v>111</v>
      </c>
      <c r="I12" s="568"/>
      <c r="J12" s="568"/>
      <c r="K12" s="569"/>
      <c r="L12" s="136">
        <f>L10+L11</f>
        <v>0</v>
      </c>
    </row>
    <row r="13" ht="15">
      <c r="B13" s="160"/>
    </row>
    <row r="14" ht="15">
      <c r="B14" s="160"/>
    </row>
  </sheetData>
  <sheetProtection/>
  <mergeCells count="3">
    <mergeCell ref="H10:K10"/>
    <mergeCell ref="H11:K11"/>
    <mergeCell ref="H12:K12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22">
      <selection activeCell="E32" sqref="E32"/>
    </sheetView>
  </sheetViews>
  <sheetFormatPr defaultColWidth="9.140625" defaultRowHeight="15"/>
  <cols>
    <col min="1" max="1" width="3.8515625" style="0" customWidth="1"/>
    <col min="2" max="2" width="28.7109375" style="0" customWidth="1"/>
    <col min="3" max="3" width="17.7109375" style="0" customWidth="1"/>
    <col min="4" max="4" width="8.421875" style="0" customWidth="1"/>
    <col min="5" max="5" width="6.140625" style="546" customWidth="1"/>
    <col min="6" max="6" width="10.8515625" style="70" customWidth="1"/>
    <col min="7" max="7" width="5.8515625" style="0" customWidth="1"/>
    <col min="8" max="8" width="8.140625" style="0" customWidth="1"/>
    <col min="9" max="9" width="10.7109375" style="0" customWidth="1"/>
    <col min="10" max="10" width="11.421875" style="0" customWidth="1"/>
    <col min="11" max="11" width="9.00390625" style="0" customWidth="1"/>
    <col min="12" max="12" width="12.421875" style="0" customWidth="1"/>
  </cols>
  <sheetData>
    <row r="1" spans="2:14" ht="15">
      <c r="B1" t="s">
        <v>112</v>
      </c>
      <c r="K1" t="s">
        <v>663</v>
      </c>
      <c r="M1" s="75"/>
      <c r="N1" s="75"/>
    </row>
    <row r="3" spans="1:12" ht="15">
      <c r="A3" s="223" t="s">
        <v>121</v>
      </c>
      <c r="B3" s="131"/>
      <c r="C3" s="132"/>
      <c r="D3" s="159"/>
      <c r="E3" s="159"/>
      <c r="F3" s="159"/>
      <c r="G3" s="159"/>
      <c r="H3" s="159"/>
      <c r="I3" s="224"/>
      <c r="J3" s="224"/>
      <c r="K3" s="225"/>
      <c r="L3" s="225"/>
    </row>
    <row r="4" spans="1:12" ht="38.25">
      <c r="A4" s="228" t="s">
        <v>665</v>
      </c>
      <c r="B4" s="229" t="s">
        <v>748</v>
      </c>
      <c r="C4" s="230" t="s">
        <v>667</v>
      </c>
      <c r="D4" s="229" t="s">
        <v>668</v>
      </c>
      <c r="E4" s="137" t="s">
        <v>669</v>
      </c>
      <c r="F4" s="231" t="s">
        <v>670</v>
      </c>
      <c r="G4" s="229" t="s">
        <v>671</v>
      </c>
      <c r="H4" s="229" t="s">
        <v>672</v>
      </c>
      <c r="I4" s="229" t="s">
        <v>673</v>
      </c>
      <c r="J4" s="229" t="s">
        <v>674</v>
      </c>
      <c r="K4" s="127" t="s">
        <v>675</v>
      </c>
      <c r="L4" s="126" t="s">
        <v>676</v>
      </c>
    </row>
    <row r="5" spans="1:12" ht="25.5">
      <c r="A5" s="232">
        <v>1</v>
      </c>
      <c r="B5" s="233" t="s">
        <v>749</v>
      </c>
      <c r="C5" s="206"/>
      <c r="D5" s="221" t="s">
        <v>678</v>
      </c>
      <c r="E5" s="255">
        <v>1900</v>
      </c>
      <c r="F5" s="234"/>
      <c r="G5" s="209">
        <v>0.08</v>
      </c>
      <c r="H5" s="235">
        <f aca="true" t="shared" si="0" ref="H5:H38">F5*G5</f>
        <v>0</v>
      </c>
      <c r="I5" s="235">
        <f aca="true" t="shared" si="1" ref="I5:I38">F5+H5</f>
        <v>0</v>
      </c>
      <c r="J5" s="235">
        <f aca="true" t="shared" si="2" ref="J5:J38">E5*F5</f>
        <v>0</v>
      </c>
      <c r="K5" s="236">
        <f aca="true" t="shared" si="3" ref="K5:K31">J5*G5</f>
        <v>0</v>
      </c>
      <c r="L5" s="148">
        <f aca="true" t="shared" si="4" ref="L5:L38">J5+K5</f>
        <v>0</v>
      </c>
    </row>
    <row r="6" spans="1:12" ht="25.5">
      <c r="A6" s="232">
        <v>2</v>
      </c>
      <c r="B6" s="233" t="s">
        <v>750</v>
      </c>
      <c r="C6" s="206"/>
      <c r="D6" s="221" t="s">
        <v>678</v>
      </c>
      <c r="E6" s="255">
        <v>450</v>
      </c>
      <c r="F6" s="234"/>
      <c r="G6" s="209">
        <v>0.08</v>
      </c>
      <c r="H6" s="235">
        <f t="shared" si="0"/>
        <v>0</v>
      </c>
      <c r="I6" s="235">
        <f t="shared" si="1"/>
        <v>0</v>
      </c>
      <c r="J6" s="235">
        <f t="shared" si="2"/>
        <v>0</v>
      </c>
      <c r="K6" s="236">
        <f t="shared" si="3"/>
        <v>0</v>
      </c>
      <c r="L6" s="148">
        <f t="shared" si="4"/>
        <v>0</v>
      </c>
    </row>
    <row r="7" spans="1:12" ht="25.5">
      <c r="A7" s="232">
        <v>3</v>
      </c>
      <c r="B7" s="233" t="s">
        <v>751</v>
      </c>
      <c r="C7" s="206"/>
      <c r="D7" s="221" t="s">
        <v>678</v>
      </c>
      <c r="E7" s="255">
        <v>250</v>
      </c>
      <c r="F7" s="234"/>
      <c r="G7" s="209">
        <v>0.08</v>
      </c>
      <c r="H7" s="235">
        <f t="shared" si="0"/>
        <v>0</v>
      </c>
      <c r="I7" s="235">
        <f t="shared" si="1"/>
        <v>0</v>
      </c>
      <c r="J7" s="235">
        <f t="shared" si="2"/>
        <v>0</v>
      </c>
      <c r="K7" s="236">
        <f t="shared" si="3"/>
        <v>0</v>
      </c>
      <c r="L7" s="148">
        <f t="shared" si="4"/>
        <v>0</v>
      </c>
    </row>
    <row r="8" spans="1:12" ht="25.5">
      <c r="A8" s="232">
        <v>4</v>
      </c>
      <c r="B8" s="233" t="s">
        <v>752</v>
      </c>
      <c r="C8" s="206"/>
      <c r="D8" s="221" t="s">
        <v>678</v>
      </c>
      <c r="E8" s="255">
        <v>10</v>
      </c>
      <c r="F8" s="234"/>
      <c r="G8" s="209">
        <v>0.08</v>
      </c>
      <c r="H8" s="235">
        <f t="shared" si="0"/>
        <v>0</v>
      </c>
      <c r="I8" s="235">
        <f t="shared" si="1"/>
        <v>0</v>
      </c>
      <c r="J8" s="235">
        <f t="shared" si="2"/>
        <v>0</v>
      </c>
      <c r="K8" s="236">
        <f t="shared" si="3"/>
        <v>0</v>
      </c>
      <c r="L8" s="148">
        <f t="shared" si="4"/>
        <v>0</v>
      </c>
    </row>
    <row r="9" spans="1:12" ht="25.5">
      <c r="A9" s="232">
        <v>5</v>
      </c>
      <c r="B9" s="233" t="s">
        <v>753</v>
      </c>
      <c r="C9" s="206"/>
      <c r="D9" s="221" t="s">
        <v>678</v>
      </c>
      <c r="E9" s="255">
        <v>10</v>
      </c>
      <c r="F9" s="234"/>
      <c r="G9" s="209">
        <v>0.08</v>
      </c>
      <c r="H9" s="235">
        <f t="shared" si="0"/>
        <v>0</v>
      </c>
      <c r="I9" s="235">
        <f t="shared" si="1"/>
        <v>0</v>
      </c>
      <c r="J9" s="235">
        <f t="shared" si="2"/>
        <v>0</v>
      </c>
      <c r="K9" s="236">
        <f t="shared" si="3"/>
        <v>0</v>
      </c>
      <c r="L9" s="148">
        <f t="shared" si="4"/>
        <v>0</v>
      </c>
    </row>
    <row r="10" spans="1:12" ht="25.5">
      <c r="A10" s="232">
        <v>6</v>
      </c>
      <c r="B10" s="233" t="s">
        <v>754</v>
      </c>
      <c r="C10" s="206"/>
      <c r="D10" s="221" t="s">
        <v>678</v>
      </c>
      <c r="E10" s="255">
        <v>10</v>
      </c>
      <c r="F10" s="234"/>
      <c r="G10" s="209">
        <v>0.08</v>
      </c>
      <c r="H10" s="235">
        <f t="shared" si="0"/>
        <v>0</v>
      </c>
      <c r="I10" s="235">
        <f t="shared" si="1"/>
        <v>0</v>
      </c>
      <c r="J10" s="235">
        <f t="shared" si="2"/>
        <v>0</v>
      </c>
      <c r="K10" s="236">
        <f t="shared" si="3"/>
        <v>0</v>
      </c>
      <c r="L10" s="148">
        <f t="shared" si="4"/>
        <v>0</v>
      </c>
    </row>
    <row r="11" spans="1:12" ht="51">
      <c r="A11" s="232">
        <v>7</v>
      </c>
      <c r="B11" s="207" t="s">
        <v>755</v>
      </c>
      <c r="C11" s="206"/>
      <c r="D11" s="221" t="s">
        <v>678</v>
      </c>
      <c r="E11" s="255">
        <v>50</v>
      </c>
      <c r="F11" s="234"/>
      <c r="G11" s="209">
        <v>0.08</v>
      </c>
      <c r="H11" s="235">
        <f t="shared" si="0"/>
        <v>0</v>
      </c>
      <c r="I11" s="235">
        <f t="shared" si="1"/>
        <v>0</v>
      </c>
      <c r="J11" s="235">
        <f t="shared" si="2"/>
        <v>0</v>
      </c>
      <c r="K11" s="237">
        <f t="shared" si="3"/>
        <v>0</v>
      </c>
      <c r="L11" s="202">
        <f t="shared" si="4"/>
        <v>0</v>
      </c>
    </row>
    <row r="12" spans="1:12" ht="15">
      <c r="A12" s="232">
        <v>8</v>
      </c>
      <c r="B12" s="238" t="s">
        <v>455</v>
      </c>
      <c r="C12" s="208"/>
      <c r="D12" s="208" t="s">
        <v>678</v>
      </c>
      <c r="E12" s="255">
        <v>10</v>
      </c>
      <c r="F12" s="78"/>
      <c r="G12" s="209">
        <v>0.08</v>
      </c>
      <c r="H12" s="235">
        <f t="shared" si="0"/>
        <v>0</v>
      </c>
      <c r="I12" s="235">
        <f t="shared" si="1"/>
        <v>0</v>
      </c>
      <c r="J12" s="235">
        <f t="shared" si="2"/>
        <v>0</v>
      </c>
      <c r="K12" s="236">
        <f t="shared" si="3"/>
        <v>0</v>
      </c>
      <c r="L12" s="148">
        <f t="shared" si="4"/>
        <v>0</v>
      </c>
    </row>
    <row r="13" spans="1:12" ht="15">
      <c r="A13" s="232">
        <v>9</v>
      </c>
      <c r="B13" s="233" t="s">
        <v>456</v>
      </c>
      <c r="C13" s="208"/>
      <c r="D13" s="208" t="s">
        <v>678</v>
      </c>
      <c r="E13" s="255">
        <v>10</v>
      </c>
      <c r="F13" s="78"/>
      <c r="G13" s="209">
        <v>0.08</v>
      </c>
      <c r="H13" s="235">
        <f t="shared" si="0"/>
        <v>0</v>
      </c>
      <c r="I13" s="235">
        <f t="shared" si="1"/>
        <v>0</v>
      </c>
      <c r="J13" s="235">
        <f t="shared" si="2"/>
        <v>0</v>
      </c>
      <c r="K13" s="236">
        <f t="shared" si="3"/>
        <v>0</v>
      </c>
      <c r="L13" s="148">
        <f t="shared" si="4"/>
        <v>0</v>
      </c>
    </row>
    <row r="14" spans="1:12" ht="25.5">
      <c r="A14" s="232">
        <v>10</v>
      </c>
      <c r="B14" s="233" t="s">
        <v>457</v>
      </c>
      <c r="C14" s="208"/>
      <c r="D14" s="208" t="s">
        <v>678</v>
      </c>
      <c r="E14" s="255">
        <v>300</v>
      </c>
      <c r="F14" s="78"/>
      <c r="G14" s="209">
        <v>0.08</v>
      </c>
      <c r="H14" s="235">
        <f t="shared" si="0"/>
        <v>0</v>
      </c>
      <c r="I14" s="235">
        <f t="shared" si="1"/>
        <v>0</v>
      </c>
      <c r="J14" s="235">
        <f t="shared" si="2"/>
        <v>0</v>
      </c>
      <c r="K14" s="236">
        <f t="shared" si="3"/>
        <v>0</v>
      </c>
      <c r="L14" s="148">
        <f t="shared" si="4"/>
        <v>0</v>
      </c>
    </row>
    <row r="15" spans="1:12" ht="25.5">
      <c r="A15" s="239">
        <v>11</v>
      </c>
      <c r="B15" s="240" t="s">
        <v>458</v>
      </c>
      <c r="C15" s="210"/>
      <c r="D15" s="211" t="s">
        <v>678</v>
      </c>
      <c r="E15" s="547">
        <v>300</v>
      </c>
      <c r="F15" s="212"/>
      <c r="G15" s="213">
        <v>0.08</v>
      </c>
      <c r="H15" s="241">
        <f t="shared" si="0"/>
        <v>0</v>
      </c>
      <c r="I15" s="241">
        <f t="shared" si="1"/>
        <v>0</v>
      </c>
      <c r="J15" s="241">
        <f t="shared" si="2"/>
        <v>0</v>
      </c>
      <c r="K15" s="148">
        <f t="shared" si="3"/>
        <v>0</v>
      </c>
      <c r="L15" s="148">
        <f t="shared" si="4"/>
        <v>0</v>
      </c>
    </row>
    <row r="16" spans="1:12" ht="25.5">
      <c r="A16" s="216">
        <v>12</v>
      </c>
      <c r="B16" s="123" t="s">
        <v>459</v>
      </c>
      <c r="C16" s="127"/>
      <c r="D16" s="214" t="s">
        <v>678</v>
      </c>
      <c r="E16" s="255">
        <v>600</v>
      </c>
      <c r="F16" s="121"/>
      <c r="G16" s="147">
        <v>0.08</v>
      </c>
      <c r="H16" s="148">
        <f t="shared" si="0"/>
        <v>0</v>
      </c>
      <c r="I16" s="148">
        <f t="shared" si="1"/>
        <v>0</v>
      </c>
      <c r="J16" s="148">
        <f t="shared" si="2"/>
        <v>0</v>
      </c>
      <c r="K16" s="148">
        <f t="shared" si="3"/>
        <v>0</v>
      </c>
      <c r="L16" s="148">
        <f t="shared" si="4"/>
        <v>0</v>
      </c>
    </row>
    <row r="17" spans="1:12" ht="25.5">
      <c r="A17" s="216">
        <v>13</v>
      </c>
      <c r="B17" s="123" t="s">
        <v>460</v>
      </c>
      <c r="C17" s="127"/>
      <c r="D17" s="214" t="s">
        <v>678</v>
      </c>
      <c r="E17" s="255">
        <v>10</v>
      </c>
      <c r="F17" s="121"/>
      <c r="G17" s="147">
        <v>0.08</v>
      </c>
      <c r="H17" s="148">
        <f t="shared" si="0"/>
        <v>0</v>
      </c>
      <c r="I17" s="148">
        <f t="shared" si="1"/>
        <v>0</v>
      </c>
      <c r="J17" s="148">
        <f t="shared" si="2"/>
        <v>0</v>
      </c>
      <c r="K17" s="148">
        <f t="shared" si="3"/>
        <v>0</v>
      </c>
      <c r="L17" s="148">
        <f t="shared" si="4"/>
        <v>0</v>
      </c>
    </row>
    <row r="18" spans="1:12" ht="25.5">
      <c r="A18" s="216">
        <v>14</v>
      </c>
      <c r="B18" s="123" t="s">
        <v>461</v>
      </c>
      <c r="C18" s="127"/>
      <c r="D18" s="214" t="s">
        <v>678</v>
      </c>
      <c r="E18" s="255">
        <v>10</v>
      </c>
      <c r="F18" s="121"/>
      <c r="G18" s="147">
        <v>0.08</v>
      </c>
      <c r="H18" s="148">
        <f t="shared" si="0"/>
        <v>0</v>
      </c>
      <c r="I18" s="148">
        <f t="shared" si="1"/>
        <v>0</v>
      </c>
      <c r="J18" s="148">
        <f t="shared" si="2"/>
        <v>0</v>
      </c>
      <c r="K18" s="148">
        <f t="shared" si="3"/>
        <v>0</v>
      </c>
      <c r="L18" s="148">
        <f t="shared" si="4"/>
        <v>0</v>
      </c>
    </row>
    <row r="19" spans="1:12" ht="25.5">
      <c r="A19" s="216">
        <v>15</v>
      </c>
      <c r="B19" s="123" t="s">
        <v>462</v>
      </c>
      <c r="C19" s="127"/>
      <c r="D19" s="214" t="s">
        <v>678</v>
      </c>
      <c r="E19" s="255">
        <v>10</v>
      </c>
      <c r="F19" s="121"/>
      <c r="G19" s="147">
        <v>0.08</v>
      </c>
      <c r="H19" s="148">
        <f t="shared" si="0"/>
        <v>0</v>
      </c>
      <c r="I19" s="148">
        <f t="shared" si="1"/>
        <v>0</v>
      </c>
      <c r="J19" s="148">
        <f t="shared" si="2"/>
        <v>0</v>
      </c>
      <c r="K19" s="148">
        <f t="shared" si="3"/>
        <v>0</v>
      </c>
      <c r="L19" s="148">
        <f t="shared" si="4"/>
        <v>0</v>
      </c>
    </row>
    <row r="20" spans="1:12" ht="25.5">
      <c r="A20" s="216">
        <v>16</v>
      </c>
      <c r="B20" s="123" t="s">
        <v>463</v>
      </c>
      <c r="C20" s="127"/>
      <c r="D20" s="214" t="s">
        <v>678</v>
      </c>
      <c r="E20" s="255">
        <v>20</v>
      </c>
      <c r="F20" s="121"/>
      <c r="G20" s="147">
        <v>0.08</v>
      </c>
      <c r="H20" s="148">
        <f t="shared" si="0"/>
        <v>0</v>
      </c>
      <c r="I20" s="148">
        <f t="shared" si="1"/>
        <v>0</v>
      </c>
      <c r="J20" s="148">
        <f t="shared" si="2"/>
        <v>0</v>
      </c>
      <c r="K20" s="148">
        <f t="shared" si="3"/>
        <v>0</v>
      </c>
      <c r="L20" s="148">
        <f t="shared" si="4"/>
        <v>0</v>
      </c>
    </row>
    <row r="21" spans="1:12" ht="25.5">
      <c r="A21" s="216">
        <v>17</v>
      </c>
      <c r="B21" s="123" t="s">
        <v>464</v>
      </c>
      <c r="C21" s="127"/>
      <c r="D21" s="214" t="s">
        <v>678</v>
      </c>
      <c r="E21" s="255">
        <v>15</v>
      </c>
      <c r="F21" s="121"/>
      <c r="G21" s="147">
        <v>0.08</v>
      </c>
      <c r="H21" s="148">
        <f t="shared" si="0"/>
        <v>0</v>
      </c>
      <c r="I21" s="148">
        <f t="shared" si="1"/>
        <v>0</v>
      </c>
      <c r="J21" s="148">
        <f t="shared" si="2"/>
        <v>0</v>
      </c>
      <c r="K21" s="148">
        <f t="shared" si="3"/>
        <v>0</v>
      </c>
      <c r="L21" s="148">
        <f t="shared" si="4"/>
        <v>0</v>
      </c>
    </row>
    <row r="22" spans="1:12" ht="38.25">
      <c r="A22" s="216">
        <v>18</v>
      </c>
      <c r="B22" s="123" t="s">
        <v>465</v>
      </c>
      <c r="C22" s="127"/>
      <c r="D22" s="214" t="s">
        <v>678</v>
      </c>
      <c r="E22" s="255">
        <v>30</v>
      </c>
      <c r="F22" s="121"/>
      <c r="G22" s="147">
        <v>0.08</v>
      </c>
      <c r="H22" s="148">
        <f t="shared" si="0"/>
        <v>0</v>
      </c>
      <c r="I22" s="148">
        <f t="shared" si="1"/>
        <v>0</v>
      </c>
      <c r="J22" s="148">
        <f t="shared" si="2"/>
        <v>0</v>
      </c>
      <c r="K22" s="148">
        <f t="shared" si="3"/>
        <v>0</v>
      </c>
      <c r="L22" s="148">
        <f t="shared" si="4"/>
        <v>0</v>
      </c>
    </row>
    <row r="23" spans="1:12" ht="38.25">
      <c r="A23" s="216">
        <v>19</v>
      </c>
      <c r="B23" s="123" t="s">
        <v>466</v>
      </c>
      <c r="C23" s="127"/>
      <c r="D23" s="214" t="s">
        <v>678</v>
      </c>
      <c r="E23" s="255">
        <v>30</v>
      </c>
      <c r="F23" s="121"/>
      <c r="G23" s="147">
        <v>0.08</v>
      </c>
      <c r="H23" s="148">
        <f t="shared" si="0"/>
        <v>0</v>
      </c>
      <c r="I23" s="148">
        <f t="shared" si="1"/>
        <v>0</v>
      </c>
      <c r="J23" s="148">
        <f t="shared" si="2"/>
        <v>0</v>
      </c>
      <c r="K23" s="148">
        <f t="shared" si="3"/>
        <v>0</v>
      </c>
      <c r="L23" s="148">
        <f t="shared" si="4"/>
        <v>0</v>
      </c>
    </row>
    <row r="24" spans="1:12" ht="15">
      <c r="A24" s="216">
        <v>20</v>
      </c>
      <c r="B24" s="123" t="s">
        <v>467</v>
      </c>
      <c r="C24" s="127"/>
      <c r="D24" s="214" t="s">
        <v>678</v>
      </c>
      <c r="E24" s="255">
        <v>270</v>
      </c>
      <c r="F24" s="121"/>
      <c r="G24" s="215">
        <v>0.08</v>
      </c>
      <c r="H24" s="148">
        <f t="shared" si="0"/>
        <v>0</v>
      </c>
      <c r="I24" s="148">
        <f t="shared" si="1"/>
        <v>0</v>
      </c>
      <c r="J24" s="148">
        <f t="shared" si="2"/>
        <v>0</v>
      </c>
      <c r="K24" s="148">
        <f t="shared" si="3"/>
        <v>0</v>
      </c>
      <c r="L24" s="148">
        <f t="shared" si="4"/>
        <v>0</v>
      </c>
    </row>
    <row r="25" spans="1:12" ht="25.5">
      <c r="A25" s="216">
        <v>21</v>
      </c>
      <c r="B25" s="217" t="s">
        <v>468</v>
      </c>
      <c r="C25" s="218"/>
      <c r="D25" s="219" t="s">
        <v>678</v>
      </c>
      <c r="E25" s="255">
        <v>15</v>
      </c>
      <c r="F25" s="121"/>
      <c r="G25" s="209">
        <v>0.08</v>
      </c>
      <c r="H25" s="242">
        <f t="shared" si="0"/>
        <v>0</v>
      </c>
      <c r="I25" s="243">
        <f t="shared" si="1"/>
        <v>0</v>
      </c>
      <c r="J25" s="243">
        <f t="shared" si="2"/>
        <v>0</v>
      </c>
      <c r="K25" s="243">
        <f t="shared" si="3"/>
        <v>0</v>
      </c>
      <c r="L25" s="243">
        <f t="shared" si="4"/>
        <v>0</v>
      </c>
    </row>
    <row r="26" spans="1:12" ht="25.5">
      <c r="A26" s="216">
        <v>22</v>
      </c>
      <c r="B26" s="220" t="s">
        <v>334</v>
      </c>
      <c r="C26" s="221"/>
      <c r="D26" s="222" t="s">
        <v>678</v>
      </c>
      <c r="E26" s="255">
        <v>20</v>
      </c>
      <c r="F26" s="244"/>
      <c r="G26" s="209">
        <v>0.08</v>
      </c>
      <c r="H26" s="242">
        <f t="shared" si="0"/>
        <v>0</v>
      </c>
      <c r="I26" s="243">
        <f t="shared" si="1"/>
        <v>0</v>
      </c>
      <c r="J26" s="243">
        <f t="shared" si="2"/>
        <v>0</v>
      </c>
      <c r="K26" s="243">
        <f t="shared" si="3"/>
        <v>0</v>
      </c>
      <c r="L26" s="243">
        <f t="shared" si="4"/>
        <v>0</v>
      </c>
    </row>
    <row r="27" spans="1:12" ht="25.5">
      <c r="A27" s="216">
        <v>23</v>
      </c>
      <c r="B27" s="220" t="s">
        <v>335</v>
      </c>
      <c r="C27" s="221"/>
      <c r="D27" s="222" t="s">
        <v>678</v>
      </c>
      <c r="E27" s="255">
        <v>20</v>
      </c>
      <c r="F27" s="244"/>
      <c r="G27" s="209">
        <v>0.08</v>
      </c>
      <c r="H27" s="242">
        <f t="shared" si="0"/>
        <v>0</v>
      </c>
      <c r="I27" s="243">
        <f t="shared" si="1"/>
        <v>0</v>
      </c>
      <c r="J27" s="243">
        <f t="shared" si="2"/>
        <v>0</v>
      </c>
      <c r="K27" s="243">
        <f t="shared" si="3"/>
        <v>0</v>
      </c>
      <c r="L27" s="243">
        <f t="shared" si="4"/>
        <v>0</v>
      </c>
    </row>
    <row r="28" spans="1:12" ht="25.5">
      <c r="A28" s="216">
        <v>24</v>
      </c>
      <c r="B28" s="220" t="s">
        <v>336</v>
      </c>
      <c r="C28" s="221"/>
      <c r="D28" s="222" t="s">
        <v>678</v>
      </c>
      <c r="E28" s="255">
        <v>20</v>
      </c>
      <c r="F28" s="244"/>
      <c r="G28" s="209">
        <v>0.08</v>
      </c>
      <c r="H28" s="242">
        <f t="shared" si="0"/>
        <v>0</v>
      </c>
      <c r="I28" s="243">
        <f t="shared" si="1"/>
        <v>0</v>
      </c>
      <c r="J28" s="243">
        <f t="shared" si="2"/>
        <v>0</v>
      </c>
      <c r="K28" s="243">
        <f t="shared" si="3"/>
        <v>0</v>
      </c>
      <c r="L28" s="243">
        <f t="shared" si="4"/>
        <v>0</v>
      </c>
    </row>
    <row r="29" spans="1:12" ht="38.25">
      <c r="A29" s="216">
        <v>25</v>
      </c>
      <c r="B29" s="220" t="s">
        <v>337</v>
      </c>
      <c r="C29" s="221"/>
      <c r="D29" s="222" t="s">
        <v>678</v>
      </c>
      <c r="E29" s="255">
        <v>350</v>
      </c>
      <c r="F29" s="244"/>
      <c r="G29" s="209">
        <v>0.08</v>
      </c>
      <c r="H29" s="242">
        <f t="shared" si="0"/>
        <v>0</v>
      </c>
      <c r="I29" s="243">
        <f t="shared" si="1"/>
        <v>0</v>
      </c>
      <c r="J29" s="243">
        <f t="shared" si="2"/>
        <v>0</v>
      </c>
      <c r="K29" s="243">
        <f t="shared" si="3"/>
        <v>0</v>
      </c>
      <c r="L29" s="243">
        <f t="shared" si="4"/>
        <v>0</v>
      </c>
    </row>
    <row r="30" spans="1:12" ht="25.5">
      <c r="A30" s="216">
        <v>26</v>
      </c>
      <c r="B30" s="220" t="s">
        <v>338</v>
      </c>
      <c r="C30" s="221"/>
      <c r="D30" s="222" t="s">
        <v>678</v>
      </c>
      <c r="E30" s="255">
        <v>15</v>
      </c>
      <c r="F30" s="244"/>
      <c r="G30" s="209">
        <v>0.08</v>
      </c>
      <c r="H30" s="242">
        <f t="shared" si="0"/>
        <v>0</v>
      </c>
      <c r="I30" s="243">
        <f t="shared" si="1"/>
        <v>0</v>
      </c>
      <c r="J30" s="243">
        <f t="shared" si="2"/>
        <v>0</v>
      </c>
      <c r="K30" s="243">
        <f t="shared" si="3"/>
        <v>0</v>
      </c>
      <c r="L30" s="243">
        <f t="shared" si="4"/>
        <v>0</v>
      </c>
    </row>
    <row r="31" spans="1:12" ht="25.5">
      <c r="A31" s="216">
        <v>27</v>
      </c>
      <c r="B31" s="220" t="s">
        <v>339</v>
      </c>
      <c r="C31" s="221"/>
      <c r="D31" s="222" t="s">
        <v>678</v>
      </c>
      <c r="E31" s="499">
        <v>40</v>
      </c>
      <c r="F31" s="244"/>
      <c r="G31" s="209">
        <v>0.08</v>
      </c>
      <c r="H31" s="235">
        <f t="shared" si="0"/>
        <v>0</v>
      </c>
      <c r="I31" s="235">
        <f t="shared" si="1"/>
        <v>0</v>
      </c>
      <c r="J31" s="235">
        <f t="shared" si="2"/>
        <v>0</v>
      </c>
      <c r="K31" s="235">
        <f t="shared" si="3"/>
        <v>0</v>
      </c>
      <c r="L31" s="235">
        <f t="shared" si="4"/>
        <v>0</v>
      </c>
    </row>
    <row r="32" spans="1:12" ht="25.5">
      <c r="A32" s="216">
        <v>28</v>
      </c>
      <c r="B32" s="189" t="s">
        <v>645</v>
      </c>
      <c r="C32" s="145"/>
      <c r="D32" s="146" t="s">
        <v>678</v>
      </c>
      <c r="E32" s="255">
        <v>20</v>
      </c>
      <c r="F32" s="256"/>
      <c r="G32" s="147">
        <v>0.08</v>
      </c>
      <c r="H32" s="152">
        <f t="shared" si="0"/>
        <v>0</v>
      </c>
      <c r="I32" s="152">
        <f t="shared" si="1"/>
        <v>0</v>
      </c>
      <c r="J32" s="152">
        <f t="shared" si="2"/>
        <v>0</v>
      </c>
      <c r="K32" s="152">
        <f aca="true" t="shared" si="5" ref="K32:K38">ROUND(J32*G32,2)</f>
        <v>0</v>
      </c>
      <c r="L32" s="152">
        <f t="shared" si="4"/>
        <v>0</v>
      </c>
    </row>
    <row r="33" spans="1:12" ht="25.5">
      <c r="A33" s="216">
        <v>29</v>
      </c>
      <c r="B33" s="189" t="s">
        <v>646</v>
      </c>
      <c r="C33" s="145"/>
      <c r="D33" s="146" t="s">
        <v>678</v>
      </c>
      <c r="E33" s="255">
        <v>2</v>
      </c>
      <c r="F33" s="256"/>
      <c r="G33" s="147">
        <v>0.08</v>
      </c>
      <c r="H33" s="152">
        <f t="shared" si="0"/>
        <v>0</v>
      </c>
      <c r="I33" s="152">
        <f t="shared" si="1"/>
        <v>0</v>
      </c>
      <c r="J33" s="152">
        <f t="shared" si="2"/>
        <v>0</v>
      </c>
      <c r="K33" s="152">
        <f t="shared" si="5"/>
        <v>0</v>
      </c>
      <c r="L33" s="152">
        <f t="shared" si="4"/>
        <v>0</v>
      </c>
    </row>
    <row r="34" spans="1:12" ht="25.5">
      <c r="A34" s="216">
        <v>30</v>
      </c>
      <c r="B34" s="189" t="s">
        <v>647</v>
      </c>
      <c r="C34" s="145"/>
      <c r="D34" s="146" t="s">
        <v>678</v>
      </c>
      <c r="E34" s="255">
        <v>2</v>
      </c>
      <c r="F34" s="256"/>
      <c r="G34" s="147">
        <v>0.08</v>
      </c>
      <c r="H34" s="152">
        <f t="shared" si="0"/>
        <v>0</v>
      </c>
      <c r="I34" s="152">
        <f t="shared" si="1"/>
        <v>0</v>
      </c>
      <c r="J34" s="152">
        <f t="shared" si="2"/>
        <v>0</v>
      </c>
      <c r="K34" s="152">
        <f t="shared" si="5"/>
        <v>0</v>
      </c>
      <c r="L34" s="152">
        <f t="shared" si="4"/>
        <v>0</v>
      </c>
    </row>
    <row r="35" spans="1:12" ht="38.25">
      <c r="A35" s="216">
        <v>31</v>
      </c>
      <c r="B35" s="189" t="s">
        <v>648</v>
      </c>
      <c r="C35" s="145"/>
      <c r="D35" s="146" t="s">
        <v>678</v>
      </c>
      <c r="E35" s="255">
        <v>20</v>
      </c>
      <c r="F35" s="256"/>
      <c r="G35" s="147">
        <v>0.08</v>
      </c>
      <c r="H35" s="152">
        <f t="shared" si="0"/>
        <v>0</v>
      </c>
      <c r="I35" s="152">
        <f t="shared" si="1"/>
        <v>0</v>
      </c>
      <c r="J35" s="152">
        <f t="shared" si="2"/>
        <v>0</v>
      </c>
      <c r="K35" s="152">
        <f t="shared" si="5"/>
        <v>0</v>
      </c>
      <c r="L35" s="152">
        <f t="shared" si="4"/>
        <v>0</v>
      </c>
    </row>
    <row r="36" spans="1:12" ht="25.5">
      <c r="A36" s="216">
        <v>32</v>
      </c>
      <c r="B36" s="246" t="s">
        <v>649</v>
      </c>
      <c r="C36" s="218"/>
      <c r="D36" s="247" t="s">
        <v>678</v>
      </c>
      <c r="E36" s="255">
        <v>20</v>
      </c>
      <c r="F36" s="256"/>
      <c r="G36" s="215">
        <v>0.08</v>
      </c>
      <c r="H36" s="248">
        <f t="shared" si="0"/>
        <v>0</v>
      </c>
      <c r="I36" s="248">
        <f t="shared" si="1"/>
        <v>0</v>
      </c>
      <c r="J36" s="248">
        <f t="shared" si="2"/>
        <v>0</v>
      </c>
      <c r="K36" s="248">
        <f t="shared" si="5"/>
        <v>0</v>
      </c>
      <c r="L36" s="248">
        <f t="shared" si="4"/>
        <v>0</v>
      </c>
    </row>
    <row r="37" spans="1:12" ht="38.25">
      <c r="A37" s="216">
        <v>33</v>
      </c>
      <c r="B37" s="207" t="s">
        <v>772</v>
      </c>
      <c r="C37" s="249"/>
      <c r="D37" s="247" t="s">
        <v>678</v>
      </c>
      <c r="E37" s="255">
        <v>15</v>
      </c>
      <c r="F37" s="257"/>
      <c r="G37" s="215">
        <v>0.08</v>
      </c>
      <c r="H37" s="248">
        <f t="shared" si="0"/>
        <v>0</v>
      </c>
      <c r="I37" s="248">
        <f t="shared" si="1"/>
        <v>0</v>
      </c>
      <c r="J37" s="248">
        <f t="shared" si="2"/>
        <v>0</v>
      </c>
      <c r="K37" s="248">
        <f t="shared" si="5"/>
        <v>0</v>
      </c>
      <c r="L37" s="248">
        <f t="shared" si="4"/>
        <v>0</v>
      </c>
    </row>
    <row r="38" spans="1:12" ht="51">
      <c r="A38" s="216">
        <v>34</v>
      </c>
      <c r="B38" s="207" t="s">
        <v>773</v>
      </c>
      <c r="C38" s="221"/>
      <c r="D38" s="250" t="s">
        <v>678</v>
      </c>
      <c r="E38" s="255">
        <v>20</v>
      </c>
      <c r="F38" s="258"/>
      <c r="G38" s="209">
        <v>0.08</v>
      </c>
      <c r="H38" s="251">
        <f t="shared" si="0"/>
        <v>0</v>
      </c>
      <c r="I38" s="251">
        <f t="shared" si="1"/>
        <v>0</v>
      </c>
      <c r="J38" s="251">
        <f t="shared" si="2"/>
        <v>0</v>
      </c>
      <c r="K38" s="251">
        <f t="shared" si="5"/>
        <v>0</v>
      </c>
      <c r="L38" s="251">
        <f t="shared" si="4"/>
        <v>0</v>
      </c>
    </row>
    <row r="39" spans="1:12" ht="15">
      <c r="A39" s="130"/>
      <c r="B39" s="252" t="s">
        <v>122</v>
      </c>
      <c r="C39" s="253"/>
      <c r="D39" s="132"/>
      <c r="E39" s="132"/>
      <c r="F39" s="132"/>
      <c r="G39" s="132"/>
      <c r="H39" s="570" t="s">
        <v>690</v>
      </c>
      <c r="I39" s="571"/>
      <c r="J39" s="571"/>
      <c r="K39" s="572"/>
      <c r="L39" s="203">
        <f>SUM(J5:J38)</f>
        <v>0</v>
      </c>
    </row>
    <row r="40" spans="1:12" ht="15">
      <c r="A40" s="130"/>
      <c r="B40" s="254"/>
      <c r="C40" s="132"/>
      <c r="D40" s="132"/>
      <c r="E40" s="132"/>
      <c r="F40" s="132"/>
      <c r="G40" s="132"/>
      <c r="H40" s="565" t="s">
        <v>691</v>
      </c>
      <c r="I40" s="568"/>
      <c r="J40" s="568"/>
      <c r="K40" s="567"/>
      <c r="L40" s="135">
        <f>SUM(K5:K38)</f>
        <v>0</v>
      </c>
    </row>
    <row r="41" spans="1:12" ht="26.25" customHeight="1">
      <c r="A41" s="130"/>
      <c r="B41" s="131"/>
      <c r="C41" s="132"/>
      <c r="D41" s="132"/>
      <c r="E41" s="132"/>
      <c r="F41" s="132"/>
      <c r="G41" s="132"/>
      <c r="H41" s="565" t="s">
        <v>111</v>
      </c>
      <c r="I41" s="568"/>
      <c r="J41" s="568"/>
      <c r="K41" s="569"/>
      <c r="L41" s="136">
        <f>L39+L40</f>
        <v>0</v>
      </c>
    </row>
  </sheetData>
  <sheetProtection/>
  <mergeCells count="3">
    <mergeCell ref="H40:K40"/>
    <mergeCell ref="H41:K41"/>
    <mergeCell ref="H39:K39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3.8515625" style="69" customWidth="1"/>
    <col min="2" max="2" width="28.7109375" style="69" customWidth="1"/>
    <col min="3" max="3" width="17.7109375" style="69" customWidth="1"/>
    <col min="4" max="4" width="8.421875" style="69" customWidth="1"/>
    <col min="5" max="5" width="6.140625" style="69" customWidth="1"/>
    <col min="6" max="6" width="10.8515625" style="69" customWidth="1"/>
    <col min="7" max="7" width="5.8515625" style="69" customWidth="1"/>
    <col min="8" max="8" width="8.140625" style="69" customWidth="1"/>
    <col min="9" max="9" width="10.7109375" style="69" customWidth="1"/>
    <col min="10" max="10" width="11.421875" style="69" customWidth="1"/>
    <col min="11" max="11" width="9.00390625" style="69" customWidth="1"/>
    <col min="12" max="12" width="12.421875" style="69" customWidth="1"/>
    <col min="13" max="16384" width="9.140625" style="69" customWidth="1"/>
  </cols>
  <sheetData>
    <row r="1" spans="2:14" ht="15">
      <c r="B1" s="69" t="s">
        <v>112</v>
      </c>
      <c r="K1" s="69" t="s">
        <v>663</v>
      </c>
      <c r="M1" s="138"/>
      <c r="N1" s="138"/>
    </row>
    <row r="3" spans="1:12" ht="15">
      <c r="A3" s="260" t="s">
        <v>123</v>
      </c>
      <c r="B3" s="131"/>
      <c r="C3" s="132"/>
      <c r="D3" s="159"/>
      <c r="E3" s="159"/>
      <c r="F3" s="181"/>
      <c r="G3" s="181"/>
      <c r="H3" s="181"/>
      <c r="I3" s="259"/>
      <c r="J3" s="259"/>
      <c r="K3" s="261"/>
      <c r="L3" s="261"/>
    </row>
    <row r="4" spans="1:12" ht="38.25">
      <c r="A4" s="125" t="s">
        <v>665</v>
      </c>
      <c r="B4" s="126" t="s">
        <v>666</v>
      </c>
      <c r="C4" s="127" t="s">
        <v>667</v>
      </c>
      <c r="D4" s="126" t="s">
        <v>668</v>
      </c>
      <c r="E4" s="137" t="s">
        <v>669</v>
      </c>
      <c r="F4" s="129" t="s">
        <v>670</v>
      </c>
      <c r="G4" s="126" t="s">
        <v>671</v>
      </c>
      <c r="H4" s="126" t="s">
        <v>672</v>
      </c>
      <c r="I4" s="126" t="s">
        <v>673</v>
      </c>
      <c r="J4" s="126" t="s">
        <v>674</v>
      </c>
      <c r="K4" s="127" t="s">
        <v>675</v>
      </c>
      <c r="L4" s="126" t="s">
        <v>676</v>
      </c>
    </row>
    <row r="5" spans="1:12" ht="25.5">
      <c r="A5" s="216">
        <v>1</v>
      </c>
      <c r="B5" s="123" t="s">
        <v>757</v>
      </c>
      <c r="C5" s="145"/>
      <c r="D5" s="146" t="s">
        <v>678</v>
      </c>
      <c r="E5" s="255">
        <v>20</v>
      </c>
      <c r="F5" s="256"/>
      <c r="G5" s="147">
        <v>0.08</v>
      </c>
      <c r="H5" s="148">
        <f aca="true" t="shared" si="0" ref="H5:H11">F5*G5</f>
        <v>0</v>
      </c>
      <c r="I5" s="148">
        <f aca="true" t="shared" si="1" ref="I5:I11">F5+H5</f>
        <v>0</v>
      </c>
      <c r="J5" s="148">
        <f aca="true" t="shared" si="2" ref="J5:J11">E5*F5</f>
        <v>0</v>
      </c>
      <c r="K5" s="148">
        <f aca="true" t="shared" si="3" ref="K5:K11">J5*G5</f>
        <v>0</v>
      </c>
      <c r="L5" s="148">
        <f aca="true" t="shared" si="4" ref="L5:L11">J5+K5</f>
        <v>0</v>
      </c>
    </row>
    <row r="6" spans="1:12" ht="25.5">
      <c r="A6" s="216">
        <v>2</v>
      </c>
      <c r="B6" s="123" t="s">
        <v>758</v>
      </c>
      <c r="C6" s="145"/>
      <c r="D6" s="146" t="s">
        <v>678</v>
      </c>
      <c r="E6" s="255">
        <v>500</v>
      </c>
      <c r="F6" s="256"/>
      <c r="G6" s="147">
        <v>0.08</v>
      </c>
      <c r="H6" s="148">
        <f t="shared" si="0"/>
        <v>0</v>
      </c>
      <c r="I6" s="148">
        <f t="shared" si="1"/>
        <v>0</v>
      </c>
      <c r="J6" s="148">
        <f t="shared" si="2"/>
        <v>0</v>
      </c>
      <c r="K6" s="148">
        <f t="shared" si="3"/>
        <v>0</v>
      </c>
      <c r="L6" s="148">
        <f t="shared" si="4"/>
        <v>0</v>
      </c>
    </row>
    <row r="7" spans="1:12" ht="25.5">
      <c r="A7" s="216">
        <v>3</v>
      </c>
      <c r="B7" s="123" t="s">
        <v>759</v>
      </c>
      <c r="C7" s="145"/>
      <c r="D7" s="146" t="s">
        <v>678</v>
      </c>
      <c r="E7" s="255">
        <v>20</v>
      </c>
      <c r="F7" s="256"/>
      <c r="G7" s="147">
        <v>0.08</v>
      </c>
      <c r="H7" s="148">
        <f t="shared" si="0"/>
        <v>0</v>
      </c>
      <c r="I7" s="148">
        <f t="shared" si="1"/>
        <v>0</v>
      </c>
      <c r="J7" s="148">
        <f t="shared" si="2"/>
        <v>0</v>
      </c>
      <c r="K7" s="148">
        <f t="shared" si="3"/>
        <v>0</v>
      </c>
      <c r="L7" s="148">
        <f t="shared" si="4"/>
        <v>0</v>
      </c>
    </row>
    <row r="8" spans="1:12" ht="25.5">
      <c r="A8" s="216">
        <v>4</v>
      </c>
      <c r="B8" s="123" t="s">
        <v>760</v>
      </c>
      <c r="C8" s="145"/>
      <c r="D8" s="146" t="s">
        <v>678</v>
      </c>
      <c r="E8" s="255">
        <v>10</v>
      </c>
      <c r="F8" s="256"/>
      <c r="G8" s="147">
        <v>0.08</v>
      </c>
      <c r="H8" s="148">
        <f t="shared" si="0"/>
        <v>0</v>
      </c>
      <c r="I8" s="148">
        <f t="shared" si="1"/>
        <v>0</v>
      </c>
      <c r="J8" s="148">
        <f t="shared" si="2"/>
        <v>0</v>
      </c>
      <c r="K8" s="148">
        <f t="shared" si="3"/>
        <v>0</v>
      </c>
      <c r="L8" s="148">
        <f t="shared" si="4"/>
        <v>0</v>
      </c>
    </row>
    <row r="9" spans="1:12" ht="25.5">
      <c r="A9" s="216">
        <v>5</v>
      </c>
      <c r="B9" s="123" t="s">
        <v>761</v>
      </c>
      <c r="C9" s="145"/>
      <c r="D9" s="146" t="s">
        <v>678</v>
      </c>
      <c r="E9" s="255">
        <v>10</v>
      </c>
      <c r="F9" s="256"/>
      <c r="G9" s="147">
        <v>0.08</v>
      </c>
      <c r="H9" s="148">
        <f t="shared" si="0"/>
        <v>0</v>
      </c>
      <c r="I9" s="148">
        <f t="shared" si="1"/>
        <v>0</v>
      </c>
      <c r="J9" s="148">
        <f t="shared" si="2"/>
        <v>0</v>
      </c>
      <c r="K9" s="148">
        <f t="shared" si="3"/>
        <v>0</v>
      </c>
      <c r="L9" s="148">
        <f t="shared" si="4"/>
        <v>0</v>
      </c>
    </row>
    <row r="10" spans="1:12" ht="25.5">
      <c r="A10" s="216">
        <v>6</v>
      </c>
      <c r="B10" s="123" t="s">
        <v>762</v>
      </c>
      <c r="C10" s="145"/>
      <c r="D10" s="146" t="s">
        <v>678</v>
      </c>
      <c r="E10" s="255">
        <v>10</v>
      </c>
      <c r="F10" s="256"/>
      <c r="G10" s="147">
        <v>0.08</v>
      </c>
      <c r="H10" s="148">
        <f t="shared" si="0"/>
        <v>0</v>
      </c>
      <c r="I10" s="148">
        <f t="shared" si="1"/>
        <v>0</v>
      </c>
      <c r="J10" s="148">
        <f t="shared" si="2"/>
        <v>0</v>
      </c>
      <c r="K10" s="148">
        <f t="shared" si="3"/>
        <v>0</v>
      </c>
      <c r="L10" s="148">
        <f t="shared" si="4"/>
        <v>0</v>
      </c>
    </row>
    <row r="11" spans="1:12" ht="28.5" customHeight="1">
      <c r="A11" s="216">
        <v>7</v>
      </c>
      <c r="B11" s="123" t="s">
        <v>763</v>
      </c>
      <c r="C11" s="145"/>
      <c r="D11" s="146" t="s">
        <v>678</v>
      </c>
      <c r="E11" s="255">
        <v>10</v>
      </c>
      <c r="F11" s="256"/>
      <c r="G11" s="147">
        <v>0.08</v>
      </c>
      <c r="H11" s="148">
        <f t="shared" si="0"/>
        <v>0</v>
      </c>
      <c r="I11" s="148">
        <f t="shared" si="1"/>
        <v>0</v>
      </c>
      <c r="J11" s="148">
        <f t="shared" si="2"/>
        <v>0</v>
      </c>
      <c r="K11" s="148">
        <f t="shared" si="3"/>
        <v>0</v>
      </c>
      <c r="L11" s="148">
        <f t="shared" si="4"/>
        <v>0</v>
      </c>
    </row>
    <row r="12" spans="1:12" ht="15" customHeight="1">
      <c r="A12" s="130"/>
      <c r="B12" s="131"/>
      <c r="C12" s="132"/>
      <c r="D12" s="132"/>
      <c r="E12" s="132"/>
      <c r="F12" s="184"/>
      <c r="G12" s="184"/>
      <c r="H12" s="565" t="s">
        <v>690</v>
      </c>
      <c r="I12" s="568"/>
      <c r="J12" s="568"/>
      <c r="K12" s="573"/>
      <c r="L12" s="262">
        <f>SUM(J5:J11)</f>
        <v>0</v>
      </c>
    </row>
    <row r="13" spans="1:12" ht="14.25" customHeight="1">
      <c r="A13" s="130"/>
      <c r="B13" s="131"/>
      <c r="C13" s="132"/>
      <c r="D13" s="132"/>
      <c r="E13" s="132"/>
      <c r="F13" s="184"/>
      <c r="G13" s="184"/>
      <c r="H13" s="565" t="s">
        <v>691</v>
      </c>
      <c r="I13" s="568"/>
      <c r="J13" s="568"/>
      <c r="K13" s="573"/>
      <c r="L13" s="262">
        <f>SUM(K5:K11)</f>
        <v>0</v>
      </c>
    </row>
    <row r="14" spans="1:12" ht="30.75" customHeight="1">
      <c r="A14" s="130"/>
      <c r="B14" s="131"/>
      <c r="C14" s="132"/>
      <c r="D14" s="132"/>
      <c r="E14" s="132"/>
      <c r="F14" s="184"/>
      <c r="G14" s="184"/>
      <c r="H14" s="565" t="s">
        <v>111</v>
      </c>
      <c r="I14" s="568"/>
      <c r="J14" s="568"/>
      <c r="K14" s="574"/>
      <c r="L14" s="136">
        <f>L12+L13</f>
        <v>0</v>
      </c>
    </row>
    <row r="15" ht="15">
      <c r="B15" s="160"/>
    </row>
    <row r="16" ht="15">
      <c r="B16" s="160"/>
    </row>
  </sheetData>
  <sheetProtection/>
  <mergeCells count="3">
    <mergeCell ref="H12:K12"/>
    <mergeCell ref="H13:K13"/>
    <mergeCell ref="H14:K14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3.8515625" style="161" customWidth="1"/>
    <col min="2" max="2" width="28.7109375" style="161" customWidth="1"/>
    <col min="3" max="3" width="17.7109375" style="161" customWidth="1"/>
    <col min="4" max="4" width="8.421875" style="161" customWidth="1"/>
    <col min="5" max="5" width="6.140625" style="161" customWidth="1"/>
    <col min="6" max="6" width="10.8515625" style="283" customWidth="1"/>
    <col min="7" max="7" width="5.8515625" style="161" customWidth="1"/>
    <col min="8" max="8" width="8.140625" style="161" customWidth="1"/>
    <col min="9" max="9" width="10.7109375" style="283" customWidth="1"/>
    <col min="10" max="10" width="11.421875" style="283" customWidth="1"/>
    <col min="11" max="11" width="9.00390625" style="283" customWidth="1"/>
    <col min="12" max="12" width="12.421875" style="283" customWidth="1"/>
    <col min="13" max="16384" width="9.140625" style="161" customWidth="1"/>
  </cols>
  <sheetData>
    <row r="1" spans="2:14" ht="15">
      <c r="B1" s="161" t="s">
        <v>112</v>
      </c>
      <c r="F1" s="161"/>
      <c r="I1" s="161"/>
      <c r="J1" s="161"/>
      <c r="K1" s="161" t="s">
        <v>663</v>
      </c>
      <c r="L1" s="161"/>
      <c r="M1" s="282"/>
      <c r="N1" s="282"/>
    </row>
    <row r="3" spans="1:12" ht="15">
      <c r="A3" s="260" t="s">
        <v>124</v>
      </c>
      <c r="B3" s="131"/>
      <c r="C3" s="227"/>
      <c r="D3" s="159"/>
      <c r="E3" s="159"/>
      <c r="F3" s="159"/>
      <c r="G3" s="181"/>
      <c r="H3" s="181"/>
      <c r="I3" s="263"/>
      <c r="J3" s="263"/>
      <c r="K3" s="267"/>
      <c r="L3" s="267"/>
    </row>
    <row r="4" spans="1:12" ht="38.25">
      <c r="A4" s="125" t="s">
        <v>665</v>
      </c>
      <c r="B4" s="126" t="s">
        <v>666</v>
      </c>
      <c r="C4" s="127" t="s">
        <v>667</v>
      </c>
      <c r="D4" s="126" t="s">
        <v>668</v>
      </c>
      <c r="E4" s="128" t="s">
        <v>669</v>
      </c>
      <c r="F4" s="129" t="s">
        <v>670</v>
      </c>
      <c r="G4" s="126" t="s">
        <v>671</v>
      </c>
      <c r="H4" s="126" t="s">
        <v>672</v>
      </c>
      <c r="I4" s="126" t="s">
        <v>673</v>
      </c>
      <c r="J4" s="126" t="s">
        <v>674</v>
      </c>
      <c r="K4" s="127" t="s">
        <v>675</v>
      </c>
      <c r="L4" s="126" t="s">
        <v>676</v>
      </c>
    </row>
    <row r="5" spans="1:12" ht="25.5">
      <c r="A5" s="196">
        <v>1</v>
      </c>
      <c r="B5" s="123" t="s">
        <v>774</v>
      </c>
      <c r="C5" s="145"/>
      <c r="D5" s="145" t="s">
        <v>678</v>
      </c>
      <c r="E5" s="151">
        <v>200</v>
      </c>
      <c r="F5" s="197"/>
      <c r="G5" s="147">
        <v>0.08</v>
      </c>
      <c r="H5" s="152">
        <f aca="true" t="shared" si="0" ref="H5:H21">F5*G5</f>
        <v>0</v>
      </c>
      <c r="I5" s="148">
        <f aca="true" t="shared" si="1" ref="I5:I21">F5+H5</f>
        <v>0</v>
      </c>
      <c r="J5" s="148">
        <f aca="true" t="shared" si="2" ref="J5:J21">E5*F5</f>
        <v>0</v>
      </c>
      <c r="K5" s="148">
        <f aca="true" t="shared" si="3" ref="K5:K21">J5*G5</f>
        <v>0</v>
      </c>
      <c r="L5" s="148">
        <f aca="true" t="shared" si="4" ref="L5:L21">J5+K5</f>
        <v>0</v>
      </c>
    </row>
    <row r="6" spans="1:12" ht="25.5">
      <c r="A6" s="196">
        <v>2</v>
      </c>
      <c r="B6" s="123" t="s">
        <v>775</v>
      </c>
      <c r="C6" s="145"/>
      <c r="D6" s="145" t="s">
        <v>678</v>
      </c>
      <c r="E6" s="151">
        <v>300</v>
      </c>
      <c r="F6" s="197"/>
      <c r="G6" s="147">
        <v>0.08</v>
      </c>
      <c r="H6" s="152">
        <f t="shared" si="0"/>
        <v>0</v>
      </c>
      <c r="I6" s="148">
        <f t="shared" si="1"/>
        <v>0</v>
      </c>
      <c r="J6" s="148">
        <f t="shared" si="2"/>
        <v>0</v>
      </c>
      <c r="K6" s="148">
        <f t="shared" si="3"/>
        <v>0</v>
      </c>
      <c r="L6" s="148">
        <f t="shared" si="4"/>
        <v>0</v>
      </c>
    </row>
    <row r="7" spans="1:12" ht="25.5">
      <c r="A7" s="196">
        <v>3</v>
      </c>
      <c r="B7" s="123" t="s">
        <v>776</v>
      </c>
      <c r="C7" s="145"/>
      <c r="D7" s="145" t="s">
        <v>678</v>
      </c>
      <c r="E7" s="151">
        <v>180</v>
      </c>
      <c r="F7" s="197"/>
      <c r="G7" s="147">
        <v>0.08</v>
      </c>
      <c r="H7" s="152">
        <f t="shared" si="0"/>
        <v>0</v>
      </c>
      <c r="I7" s="148">
        <f t="shared" si="1"/>
        <v>0</v>
      </c>
      <c r="J7" s="148">
        <f t="shared" si="2"/>
        <v>0</v>
      </c>
      <c r="K7" s="148">
        <f t="shared" si="3"/>
        <v>0</v>
      </c>
      <c r="L7" s="148">
        <f t="shared" si="4"/>
        <v>0</v>
      </c>
    </row>
    <row r="8" spans="1:12" ht="25.5">
      <c r="A8" s="198">
        <v>4</v>
      </c>
      <c r="B8" s="199" t="s">
        <v>777</v>
      </c>
      <c r="C8" s="145"/>
      <c r="D8" s="145" t="s">
        <v>678</v>
      </c>
      <c r="E8" s="151">
        <v>30</v>
      </c>
      <c r="F8" s="197"/>
      <c r="G8" s="147">
        <v>0.08</v>
      </c>
      <c r="H8" s="152">
        <f t="shared" si="0"/>
        <v>0</v>
      </c>
      <c r="I8" s="148">
        <f t="shared" si="1"/>
        <v>0</v>
      </c>
      <c r="J8" s="148">
        <f t="shared" si="2"/>
        <v>0</v>
      </c>
      <c r="K8" s="148">
        <f t="shared" si="3"/>
        <v>0</v>
      </c>
      <c r="L8" s="148">
        <f t="shared" si="4"/>
        <v>0</v>
      </c>
    </row>
    <row r="9" spans="1:12" ht="26.25">
      <c r="A9" s="196">
        <v>5</v>
      </c>
      <c r="B9" s="557" t="s">
        <v>523</v>
      </c>
      <c r="C9" s="556"/>
      <c r="D9" s="145" t="s">
        <v>678</v>
      </c>
      <c r="E9" s="151">
        <v>600</v>
      </c>
      <c r="F9" s="197"/>
      <c r="G9" s="147"/>
      <c r="H9" s="152"/>
      <c r="I9" s="148"/>
      <c r="J9" s="148">
        <f t="shared" si="2"/>
        <v>0</v>
      </c>
      <c r="K9" s="148"/>
      <c r="L9" s="148"/>
    </row>
    <row r="10" spans="1:12" ht="25.5">
      <c r="A10" s="196">
        <v>6</v>
      </c>
      <c r="B10" s="240" t="s">
        <v>778</v>
      </c>
      <c r="C10" s="145"/>
      <c r="D10" s="145" t="s">
        <v>678</v>
      </c>
      <c r="E10" s="151">
        <v>40</v>
      </c>
      <c r="F10" s="197"/>
      <c r="G10" s="147">
        <v>0.08</v>
      </c>
      <c r="H10" s="152">
        <f t="shared" si="0"/>
        <v>0</v>
      </c>
      <c r="I10" s="148">
        <f t="shared" si="1"/>
        <v>0</v>
      </c>
      <c r="J10" s="148">
        <f t="shared" si="2"/>
        <v>0</v>
      </c>
      <c r="K10" s="148">
        <f t="shared" si="3"/>
        <v>0</v>
      </c>
      <c r="L10" s="148">
        <f t="shared" si="4"/>
        <v>0</v>
      </c>
    </row>
    <row r="11" spans="1:12" ht="25.5">
      <c r="A11" s="196">
        <v>7</v>
      </c>
      <c r="B11" s="123" t="s">
        <v>780</v>
      </c>
      <c r="C11" s="145"/>
      <c r="D11" s="145" t="s">
        <v>678</v>
      </c>
      <c r="E11" s="151">
        <v>250</v>
      </c>
      <c r="F11" s="197"/>
      <c r="G11" s="147">
        <v>0.08</v>
      </c>
      <c r="H11" s="152">
        <f t="shared" si="0"/>
        <v>0</v>
      </c>
      <c r="I11" s="148">
        <f t="shared" si="1"/>
        <v>0</v>
      </c>
      <c r="J11" s="148">
        <f t="shared" si="2"/>
        <v>0</v>
      </c>
      <c r="K11" s="148">
        <f t="shared" si="3"/>
        <v>0</v>
      </c>
      <c r="L11" s="148">
        <f t="shared" si="4"/>
        <v>0</v>
      </c>
    </row>
    <row r="12" spans="1:12" ht="15">
      <c r="A12" s="198">
        <v>8</v>
      </c>
      <c r="B12" s="123" t="s">
        <v>781</v>
      </c>
      <c r="C12" s="145"/>
      <c r="D12" s="145" t="s">
        <v>782</v>
      </c>
      <c r="E12" s="151">
        <v>500</v>
      </c>
      <c r="F12" s="197"/>
      <c r="G12" s="147">
        <v>0.08</v>
      </c>
      <c r="H12" s="152">
        <f>F12*G12</f>
        <v>0</v>
      </c>
      <c r="I12" s="148">
        <f>F12+H12</f>
        <v>0</v>
      </c>
      <c r="J12" s="148">
        <f>E12*F12</f>
        <v>0</v>
      </c>
      <c r="K12" s="148">
        <f>J12*G12</f>
        <v>0</v>
      </c>
      <c r="L12" s="148">
        <f>J12+K12</f>
        <v>0</v>
      </c>
    </row>
    <row r="13" spans="1:12" ht="38.25">
      <c r="A13" s="196">
        <v>9</v>
      </c>
      <c r="B13" s="123" t="s">
        <v>125</v>
      </c>
      <c r="C13" s="145"/>
      <c r="D13" s="145" t="s">
        <v>678</v>
      </c>
      <c r="E13" s="151">
        <v>50</v>
      </c>
      <c r="F13" s="197"/>
      <c r="G13" s="147">
        <v>0.08</v>
      </c>
      <c r="H13" s="152">
        <f t="shared" si="0"/>
        <v>0</v>
      </c>
      <c r="I13" s="148">
        <f t="shared" si="1"/>
        <v>0</v>
      </c>
      <c r="J13" s="148">
        <f t="shared" si="2"/>
        <v>0</v>
      </c>
      <c r="K13" s="148">
        <f t="shared" si="3"/>
        <v>0</v>
      </c>
      <c r="L13" s="148">
        <f t="shared" si="4"/>
        <v>0</v>
      </c>
    </row>
    <row r="14" spans="1:12" ht="38.25">
      <c r="A14" s="196">
        <v>10</v>
      </c>
      <c r="B14" s="123" t="s">
        <v>126</v>
      </c>
      <c r="C14" s="145"/>
      <c r="D14" s="145" t="s">
        <v>678</v>
      </c>
      <c r="E14" s="151">
        <v>40</v>
      </c>
      <c r="F14" s="197"/>
      <c r="G14" s="147">
        <v>0.08</v>
      </c>
      <c r="H14" s="152">
        <f t="shared" si="0"/>
        <v>0</v>
      </c>
      <c r="I14" s="148">
        <f t="shared" si="1"/>
        <v>0</v>
      </c>
      <c r="J14" s="148">
        <f t="shared" si="2"/>
        <v>0</v>
      </c>
      <c r="K14" s="148">
        <f t="shared" si="3"/>
        <v>0</v>
      </c>
      <c r="L14" s="148">
        <f t="shared" si="4"/>
        <v>0</v>
      </c>
    </row>
    <row r="15" spans="1:12" ht="15">
      <c r="A15" s="196">
        <v>11</v>
      </c>
      <c r="B15" s="264" t="s">
        <v>127</v>
      </c>
      <c r="C15" s="145"/>
      <c r="D15" s="145" t="s">
        <v>678</v>
      </c>
      <c r="E15" s="151">
        <v>90</v>
      </c>
      <c r="F15" s="197"/>
      <c r="G15" s="147">
        <v>0.08</v>
      </c>
      <c r="H15" s="152">
        <f t="shared" si="0"/>
        <v>0</v>
      </c>
      <c r="I15" s="148">
        <f t="shared" si="1"/>
        <v>0</v>
      </c>
      <c r="J15" s="148">
        <f t="shared" si="2"/>
        <v>0</v>
      </c>
      <c r="K15" s="148">
        <f t="shared" si="3"/>
        <v>0</v>
      </c>
      <c r="L15" s="148">
        <f t="shared" si="4"/>
        <v>0</v>
      </c>
    </row>
    <row r="16" spans="1:12" ht="25.5">
      <c r="A16" s="198">
        <v>12</v>
      </c>
      <c r="B16" s="123" t="s">
        <v>128</v>
      </c>
      <c r="C16" s="145"/>
      <c r="D16" s="145" t="s">
        <v>678</v>
      </c>
      <c r="E16" s="151">
        <v>1000</v>
      </c>
      <c r="F16" s="197"/>
      <c r="G16" s="147">
        <v>0.08</v>
      </c>
      <c r="H16" s="152">
        <f t="shared" si="0"/>
        <v>0</v>
      </c>
      <c r="I16" s="148">
        <f t="shared" si="1"/>
        <v>0</v>
      </c>
      <c r="J16" s="148">
        <f t="shared" si="2"/>
        <v>0</v>
      </c>
      <c r="K16" s="148">
        <f t="shared" si="3"/>
        <v>0</v>
      </c>
      <c r="L16" s="148">
        <f t="shared" si="4"/>
        <v>0</v>
      </c>
    </row>
    <row r="17" spans="1:12" ht="25.5">
      <c r="A17" s="196">
        <v>13</v>
      </c>
      <c r="B17" s="123" t="s">
        <v>129</v>
      </c>
      <c r="C17" s="221"/>
      <c r="D17" s="221" t="s">
        <v>678</v>
      </c>
      <c r="E17" s="284">
        <v>750</v>
      </c>
      <c r="F17" s="78"/>
      <c r="G17" s="209">
        <v>0.08</v>
      </c>
      <c r="H17" s="251">
        <f>F17*G17</f>
        <v>0</v>
      </c>
      <c r="I17" s="251">
        <f>F17+H17</f>
        <v>0</v>
      </c>
      <c r="J17" s="251">
        <f>E17*F17</f>
        <v>0</v>
      </c>
      <c r="K17" s="251">
        <f>J17*G17</f>
        <v>0</v>
      </c>
      <c r="L17" s="251">
        <f>J17+K17</f>
        <v>0</v>
      </c>
    </row>
    <row r="18" spans="1:12" ht="15">
      <c r="A18" s="196">
        <v>14</v>
      </c>
      <c r="B18" s="238" t="s">
        <v>785</v>
      </c>
      <c r="C18" s="221"/>
      <c r="D18" s="221" t="s">
        <v>678</v>
      </c>
      <c r="E18" s="66">
        <v>30</v>
      </c>
      <c r="F18" s="197"/>
      <c r="G18" s="209">
        <v>0.08</v>
      </c>
      <c r="H18" s="251">
        <f t="shared" si="0"/>
        <v>0</v>
      </c>
      <c r="I18" s="235">
        <f t="shared" si="1"/>
        <v>0</v>
      </c>
      <c r="J18" s="235">
        <f t="shared" si="2"/>
        <v>0</v>
      </c>
      <c r="K18" s="235">
        <f t="shared" si="3"/>
        <v>0</v>
      </c>
      <c r="L18" s="235">
        <f t="shared" si="4"/>
        <v>0</v>
      </c>
    </row>
    <row r="19" spans="1:12" ht="51">
      <c r="A19" s="196">
        <v>15</v>
      </c>
      <c r="B19" s="233" t="s">
        <v>786</v>
      </c>
      <c r="C19" s="221"/>
      <c r="D19" s="221" t="s">
        <v>678</v>
      </c>
      <c r="E19" s="66">
        <v>150</v>
      </c>
      <c r="F19" s="197"/>
      <c r="G19" s="209">
        <v>0.08</v>
      </c>
      <c r="H19" s="251">
        <f t="shared" si="0"/>
        <v>0</v>
      </c>
      <c r="I19" s="235">
        <f t="shared" si="1"/>
        <v>0</v>
      </c>
      <c r="J19" s="235">
        <f t="shared" si="2"/>
        <v>0</v>
      </c>
      <c r="K19" s="235">
        <f t="shared" si="3"/>
        <v>0</v>
      </c>
      <c r="L19" s="235">
        <f t="shared" si="4"/>
        <v>0</v>
      </c>
    </row>
    <row r="20" spans="1:12" ht="25.5">
      <c r="A20" s="198">
        <v>16</v>
      </c>
      <c r="B20" s="217" t="s">
        <v>788</v>
      </c>
      <c r="C20" s="249"/>
      <c r="D20" s="249" t="s">
        <v>678</v>
      </c>
      <c r="E20" s="265">
        <v>550</v>
      </c>
      <c r="F20" s="268"/>
      <c r="G20" s="269">
        <v>0.08</v>
      </c>
      <c r="H20" s="270">
        <f t="shared" si="0"/>
        <v>0</v>
      </c>
      <c r="I20" s="271">
        <f t="shared" si="1"/>
        <v>0</v>
      </c>
      <c r="J20" s="235">
        <f t="shared" si="2"/>
        <v>0</v>
      </c>
      <c r="K20" s="235">
        <f t="shared" si="3"/>
        <v>0</v>
      </c>
      <c r="L20" s="235">
        <f t="shared" si="4"/>
        <v>0</v>
      </c>
    </row>
    <row r="21" spans="1:12" ht="25.5">
      <c r="A21" s="196">
        <v>17</v>
      </c>
      <c r="B21" s="272" t="s">
        <v>789</v>
      </c>
      <c r="C21" s="221"/>
      <c r="D21" s="221" t="s">
        <v>678</v>
      </c>
      <c r="E21" s="266">
        <v>100</v>
      </c>
      <c r="F21" s="273"/>
      <c r="G21" s="274">
        <v>0.08</v>
      </c>
      <c r="H21" s="275">
        <f t="shared" si="0"/>
        <v>0</v>
      </c>
      <c r="I21" s="276">
        <f t="shared" si="1"/>
        <v>0</v>
      </c>
      <c r="J21" s="276">
        <f t="shared" si="2"/>
        <v>0</v>
      </c>
      <c r="K21" s="276">
        <f t="shared" si="3"/>
        <v>0</v>
      </c>
      <c r="L21" s="276">
        <f t="shared" si="4"/>
        <v>0</v>
      </c>
    </row>
    <row r="22" spans="1:12" ht="15">
      <c r="A22" s="196">
        <v>18</v>
      </c>
      <c r="B22" s="278" t="s">
        <v>650</v>
      </c>
      <c r="C22" s="279"/>
      <c r="D22" s="277" t="s">
        <v>742</v>
      </c>
      <c r="E22" s="277">
        <v>4200</v>
      </c>
      <c r="F22" s="234"/>
      <c r="G22" s="209">
        <v>0.08</v>
      </c>
      <c r="H22" s="251">
        <f>F22*G22</f>
        <v>0</v>
      </c>
      <c r="I22" s="235">
        <f>F22+H22</f>
        <v>0</v>
      </c>
      <c r="J22" s="235">
        <f>E22*F22</f>
        <v>0</v>
      </c>
      <c r="K22" s="235">
        <f>J22*G22</f>
        <v>0</v>
      </c>
      <c r="L22" s="235">
        <f>J22+K22</f>
        <v>0</v>
      </c>
    </row>
    <row r="23" spans="1:12" ht="25.5">
      <c r="A23" s="198">
        <v>19</v>
      </c>
      <c r="B23" s="280" t="s">
        <v>585</v>
      </c>
      <c r="C23" s="281"/>
      <c r="D23" s="255" t="s">
        <v>678</v>
      </c>
      <c r="E23" s="255">
        <v>30</v>
      </c>
      <c r="F23" s="234"/>
      <c r="G23" s="209">
        <v>0.08</v>
      </c>
      <c r="H23" s="251">
        <f>F23*G23</f>
        <v>0</v>
      </c>
      <c r="I23" s="235">
        <f>F23+H23</f>
        <v>0</v>
      </c>
      <c r="J23" s="235">
        <f>E23*F23</f>
        <v>0</v>
      </c>
      <c r="K23" s="235">
        <f>J23*G23</f>
        <v>0</v>
      </c>
      <c r="L23" s="235">
        <f>J23+K23</f>
        <v>0</v>
      </c>
    </row>
    <row r="24" spans="1:12" ht="25.5">
      <c r="A24" s="555">
        <v>20</v>
      </c>
      <c r="B24" s="280" t="s">
        <v>586</v>
      </c>
      <c r="C24" s="281"/>
      <c r="D24" s="255" t="s">
        <v>678</v>
      </c>
      <c r="E24" s="255">
        <v>150</v>
      </c>
      <c r="F24" s="234"/>
      <c r="G24" s="209">
        <v>0.08</v>
      </c>
      <c r="H24" s="251">
        <f>F24*G24</f>
        <v>0</v>
      </c>
      <c r="I24" s="235">
        <f>F24+H24</f>
        <v>0</v>
      </c>
      <c r="J24" s="235">
        <f>E24*F24</f>
        <v>0</v>
      </c>
      <c r="K24" s="235">
        <f>J24*G24</f>
        <v>0</v>
      </c>
      <c r="L24" s="235">
        <f>J24+K24</f>
        <v>0</v>
      </c>
    </row>
    <row r="25" spans="1:12" ht="15">
      <c r="A25" s="130"/>
      <c r="B25" s="131"/>
      <c r="C25" s="132"/>
      <c r="D25" s="132"/>
      <c r="E25" s="132"/>
      <c r="F25" s="132"/>
      <c r="G25" s="184"/>
      <c r="H25" s="577" t="s">
        <v>690</v>
      </c>
      <c r="I25" s="578"/>
      <c r="J25" s="578"/>
      <c r="K25" s="579"/>
      <c r="L25" s="285">
        <f>SUM(J5:J24)</f>
        <v>0</v>
      </c>
    </row>
    <row r="26" spans="1:12" ht="15">
      <c r="A26" s="130"/>
      <c r="B26" s="131"/>
      <c r="C26" s="132"/>
      <c r="D26" s="132"/>
      <c r="E26" s="132"/>
      <c r="F26" s="132"/>
      <c r="G26" s="184"/>
      <c r="H26" s="575" t="s">
        <v>691</v>
      </c>
      <c r="I26" s="576"/>
      <c r="J26" s="576"/>
      <c r="K26" s="567"/>
      <c r="L26" s="286">
        <f>SUM(K5:K24)</f>
        <v>0</v>
      </c>
    </row>
    <row r="27" spans="1:12" ht="33.75" customHeight="1">
      <c r="A27" s="130"/>
      <c r="B27" s="131"/>
      <c r="C27" s="132"/>
      <c r="D27" s="132"/>
      <c r="E27" s="132"/>
      <c r="F27" s="132"/>
      <c r="G27" s="184"/>
      <c r="H27" s="575" t="s">
        <v>130</v>
      </c>
      <c r="I27" s="576"/>
      <c r="J27" s="576"/>
      <c r="K27" s="569"/>
      <c r="L27" s="287">
        <f>L25+L26</f>
        <v>0</v>
      </c>
    </row>
    <row r="28" ht="15">
      <c r="B28" s="160"/>
    </row>
  </sheetData>
  <sheetProtection/>
  <mergeCells count="3">
    <mergeCell ref="H27:K27"/>
    <mergeCell ref="H25:K25"/>
    <mergeCell ref="H26:K26"/>
  </mergeCells>
  <printOptions/>
  <pageMargins left="0.7" right="0.7" top="0.75" bottom="0.75" header="0.3" footer="0.3"/>
  <pageSetup horizontalDpi="600" verticalDpi="600" orientation="landscape" paperSize="9" scale="98" r:id="rId1"/>
  <rowBreaks count="1" manualBreakCount="1">
    <brk id="1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F32" sqref="F32"/>
    </sheetView>
  </sheetViews>
  <sheetFormatPr defaultColWidth="9.140625" defaultRowHeight="15"/>
  <cols>
    <col min="1" max="1" width="3.8515625" style="0" customWidth="1"/>
    <col min="2" max="2" width="28.7109375" style="0" customWidth="1"/>
    <col min="3" max="3" width="17.7109375" style="0" customWidth="1"/>
    <col min="4" max="4" width="8.421875" style="0" customWidth="1"/>
    <col min="5" max="5" width="6.140625" style="0" customWidth="1"/>
    <col min="6" max="6" width="10.8515625" style="0" customWidth="1"/>
    <col min="7" max="7" width="5.8515625" style="0" customWidth="1"/>
    <col min="8" max="8" width="8.140625" style="0" customWidth="1"/>
    <col min="9" max="9" width="10.7109375" style="0" customWidth="1"/>
    <col min="10" max="10" width="11.421875" style="0" customWidth="1"/>
    <col min="11" max="11" width="9.00390625" style="0" customWidth="1"/>
    <col min="12" max="12" width="12.421875" style="0" customWidth="1"/>
  </cols>
  <sheetData>
    <row r="1" spans="2:14" ht="15">
      <c r="B1" t="s">
        <v>112</v>
      </c>
      <c r="K1" t="s">
        <v>663</v>
      </c>
      <c r="M1" s="75"/>
      <c r="N1" s="75"/>
    </row>
    <row r="3" spans="1:12" ht="15">
      <c r="A3" s="260" t="s">
        <v>131</v>
      </c>
      <c r="B3" s="131"/>
      <c r="C3" s="132"/>
      <c r="D3" s="159"/>
      <c r="E3" s="159"/>
      <c r="F3" s="181"/>
      <c r="G3" s="181"/>
      <c r="H3" s="181"/>
      <c r="I3" s="259"/>
      <c r="J3" s="259"/>
      <c r="K3" s="261"/>
      <c r="L3" s="261"/>
    </row>
    <row r="4" spans="1:12" ht="38.25">
      <c r="A4" s="125" t="s">
        <v>665</v>
      </c>
      <c r="B4" s="126" t="s">
        <v>666</v>
      </c>
      <c r="C4" s="127" t="s">
        <v>667</v>
      </c>
      <c r="D4" s="126" t="s">
        <v>668</v>
      </c>
      <c r="E4" s="128" t="s">
        <v>669</v>
      </c>
      <c r="F4" s="129" t="s">
        <v>670</v>
      </c>
      <c r="G4" s="126" t="s">
        <v>671</v>
      </c>
      <c r="H4" s="126" t="s">
        <v>672</v>
      </c>
      <c r="I4" s="126" t="s">
        <v>673</v>
      </c>
      <c r="J4" s="126" t="s">
        <v>674</v>
      </c>
      <c r="K4" s="127" t="s">
        <v>675</v>
      </c>
      <c r="L4" s="126" t="s">
        <v>676</v>
      </c>
    </row>
    <row r="5" spans="1:12" ht="15">
      <c r="A5" s="216">
        <v>1</v>
      </c>
      <c r="B5" s="123" t="s">
        <v>790</v>
      </c>
      <c r="C5" s="288"/>
      <c r="D5" s="145" t="s">
        <v>678</v>
      </c>
      <c r="E5" s="151">
        <v>80</v>
      </c>
      <c r="F5" s="289"/>
      <c r="G5" s="147">
        <v>0.08</v>
      </c>
      <c r="H5" s="152">
        <f>F5*G5</f>
        <v>0</v>
      </c>
      <c r="I5" s="152">
        <f>F5+H5</f>
        <v>0</v>
      </c>
      <c r="J5" s="152">
        <f>E5*F5</f>
        <v>0</v>
      </c>
      <c r="K5" s="152">
        <f>J5*G5</f>
        <v>0</v>
      </c>
      <c r="L5" s="152">
        <f>J5+K5</f>
        <v>0</v>
      </c>
    </row>
    <row r="6" spans="1:12" ht="15">
      <c r="A6" s="290"/>
      <c r="B6" s="131"/>
      <c r="C6" s="132"/>
      <c r="D6" s="160"/>
      <c r="E6" s="132"/>
      <c r="F6" s="184"/>
      <c r="G6" s="184"/>
      <c r="H6" s="561" t="s">
        <v>690</v>
      </c>
      <c r="I6" s="562"/>
      <c r="J6" s="562"/>
      <c r="K6" s="563"/>
      <c r="L6" s="291">
        <f>J5</f>
        <v>0</v>
      </c>
    </row>
    <row r="7" spans="1:12" ht="15">
      <c r="A7" s="130"/>
      <c r="B7" s="131"/>
      <c r="C7" s="132"/>
      <c r="D7" s="160"/>
      <c r="E7" s="132"/>
      <c r="F7" s="184"/>
      <c r="G7" s="184"/>
      <c r="H7" s="561" t="s">
        <v>691</v>
      </c>
      <c r="I7" s="562"/>
      <c r="J7" s="562"/>
      <c r="K7" s="563"/>
      <c r="L7" s="292">
        <f>K5</f>
        <v>0</v>
      </c>
    </row>
    <row r="8" spans="1:12" ht="27.75" customHeight="1">
      <c r="A8" s="130"/>
      <c r="B8" s="131"/>
      <c r="C8" s="132"/>
      <c r="D8" s="160"/>
      <c r="E8" s="132"/>
      <c r="F8" s="184"/>
      <c r="G8" s="184"/>
      <c r="H8" s="561" t="s">
        <v>111</v>
      </c>
      <c r="I8" s="562"/>
      <c r="J8" s="562"/>
      <c r="K8" s="564"/>
      <c r="L8" s="136">
        <f>L6+L7</f>
        <v>0</v>
      </c>
    </row>
  </sheetData>
  <sheetProtection/>
  <mergeCells count="3">
    <mergeCell ref="H6:K6"/>
    <mergeCell ref="H7:K7"/>
    <mergeCell ref="H8:K8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3.8515625" style="69" customWidth="1"/>
    <col min="2" max="2" width="28.7109375" style="69" customWidth="1"/>
    <col min="3" max="3" width="17.7109375" style="69" customWidth="1"/>
    <col min="4" max="4" width="8.421875" style="69" customWidth="1"/>
    <col min="5" max="5" width="6.140625" style="69" customWidth="1"/>
    <col min="6" max="6" width="10.8515625" style="69" customWidth="1"/>
    <col min="7" max="7" width="5.8515625" style="69" customWidth="1"/>
    <col min="8" max="8" width="8.140625" style="69" customWidth="1"/>
    <col min="9" max="9" width="10.7109375" style="69" customWidth="1"/>
    <col min="10" max="10" width="11.421875" style="69" customWidth="1"/>
    <col min="11" max="11" width="9.00390625" style="69" customWidth="1"/>
    <col min="12" max="12" width="12.421875" style="69" customWidth="1"/>
    <col min="13" max="16384" width="9.140625" style="69" customWidth="1"/>
  </cols>
  <sheetData>
    <row r="1" spans="2:14" ht="15">
      <c r="B1" s="69" t="s">
        <v>112</v>
      </c>
      <c r="K1" s="69" t="s">
        <v>663</v>
      </c>
      <c r="M1" s="138"/>
      <c r="N1" s="138"/>
    </row>
    <row r="3" spans="1:12" ht="15">
      <c r="A3" s="193" t="s">
        <v>135</v>
      </c>
      <c r="B3" s="21"/>
      <c r="C3" s="98"/>
      <c r="D3" s="194"/>
      <c r="E3" s="194"/>
      <c r="F3" s="195"/>
      <c r="G3" s="195"/>
      <c r="H3" s="195"/>
      <c r="I3" s="24"/>
      <c r="J3" s="24"/>
      <c r="K3" s="299"/>
      <c r="L3" s="299"/>
    </row>
    <row r="4" spans="1:12" ht="36">
      <c r="A4" s="49" t="s">
        <v>665</v>
      </c>
      <c r="B4" s="49" t="s">
        <v>666</v>
      </c>
      <c r="C4" s="30" t="s">
        <v>667</v>
      </c>
      <c r="D4" s="49" t="s">
        <v>668</v>
      </c>
      <c r="E4" s="46" t="s">
        <v>669</v>
      </c>
      <c r="F4" s="47" t="s">
        <v>670</v>
      </c>
      <c r="G4" s="49" t="s">
        <v>671</v>
      </c>
      <c r="H4" s="49" t="s">
        <v>672</v>
      </c>
      <c r="I4" s="49" t="s">
        <v>673</v>
      </c>
      <c r="J4" s="49" t="s">
        <v>674</v>
      </c>
      <c r="K4" s="30" t="s">
        <v>675</v>
      </c>
      <c r="L4" s="49" t="s">
        <v>676</v>
      </c>
    </row>
    <row r="5" spans="1:12" ht="63.75">
      <c r="A5" s="300">
        <v>1</v>
      </c>
      <c r="B5" s="301" t="s">
        <v>132</v>
      </c>
      <c r="C5" s="127"/>
      <c r="D5" s="145" t="s">
        <v>791</v>
      </c>
      <c r="E5" s="145">
        <v>10</v>
      </c>
      <c r="F5" s="73"/>
      <c r="G5" s="147">
        <v>0.08</v>
      </c>
      <c r="H5" s="152">
        <f>F5*G5</f>
        <v>0</v>
      </c>
      <c r="I5" s="152">
        <f>F5+H5</f>
        <v>0</v>
      </c>
      <c r="J5" s="152">
        <f>E5*F5</f>
        <v>0</v>
      </c>
      <c r="K5" s="152">
        <f>J5*G5</f>
        <v>0</v>
      </c>
      <c r="L5" s="152">
        <f>J5+K5</f>
        <v>0</v>
      </c>
    </row>
    <row r="6" spans="1:12" ht="63.75">
      <c r="A6" s="300">
        <v>2</v>
      </c>
      <c r="B6" s="301" t="s">
        <v>133</v>
      </c>
      <c r="C6" s="127"/>
      <c r="D6" s="145" t="s">
        <v>791</v>
      </c>
      <c r="E6" s="145">
        <v>10</v>
      </c>
      <c r="F6" s="73"/>
      <c r="G6" s="147">
        <v>0.08</v>
      </c>
      <c r="H6" s="152">
        <f>F6*G6</f>
        <v>0</v>
      </c>
      <c r="I6" s="152">
        <f>F6+H6</f>
        <v>0</v>
      </c>
      <c r="J6" s="152">
        <f>E6*F6</f>
        <v>0</v>
      </c>
      <c r="K6" s="152">
        <f>J6*G6</f>
        <v>0</v>
      </c>
      <c r="L6" s="152">
        <f>J6+K6</f>
        <v>0</v>
      </c>
    </row>
    <row r="7" spans="1:12" ht="63.75">
      <c r="A7" s="216">
        <v>3</v>
      </c>
      <c r="B7" s="301" t="s">
        <v>134</v>
      </c>
      <c r="C7" s="288"/>
      <c r="D7" s="145" t="s">
        <v>791</v>
      </c>
      <c r="E7" s="145">
        <v>10</v>
      </c>
      <c r="F7" s="197"/>
      <c r="G7" s="147">
        <v>0.08</v>
      </c>
      <c r="H7" s="152">
        <f>F7*G7</f>
        <v>0</v>
      </c>
      <c r="I7" s="152">
        <f>F7+H7</f>
        <v>0</v>
      </c>
      <c r="J7" s="152">
        <f>E7*F7</f>
        <v>0</v>
      </c>
      <c r="K7" s="152">
        <f>J7*G7</f>
        <v>0</v>
      </c>
      <c r="L7" s="152">
        <f>J7+K7</f>
        <v>0</v>
      </c>
    </row>
    <row r="8" spans="1:12" ht="15" customHeight="1">
      <c r="A8" s="130"/>
      <c r="B8" s="131"/>
      <c r="C8" s="132"/>
      <c r="D8" s="160"/>
      <c r="E8" s="132"/>
      <c r="F8" s="184"/>
      <c r="G8" s="184"/>
      <c r="H8" s="565" t="s">
        <v>690</v>
      </c>
      <c r="I8" s="568"/>
      <c r="J8" s="568"/>
      <c r="K8" s="567"/>
      <c r="L8" s="291">
        <f>SUM(J5:J7)</f>
        <v>0</v>
      </c>
    </row>
    <row r="9" spans="1:12" ht="15" customHeight="1">
      <c r="A9" s="130"/>
      <c r="B9" s="154"/>
      <c r="C9" s="156"/>
      <c r="D9" s="294"/>
      <c r="E9" s="294"/>
      <c r="F9" s="295"/>
      <c r="G9" s="184"/>
      <c r="H9" s="565" t="s">
        <v>691</v>
      </c>
      <c r="I9" s="568"/>
      <c r="J9" s="568"/>
      <c r="K9" s="567"/>
      <c r="L9" s="292">
        <f>SUM(K5:K7)</f>
        <v>0</v>
      </c>
    </row>
    <row r="10" spans="1:12" ht="21.75" customHeight="1">
      <c r="A10" s="130"/>
      <c r="B10" s="296"/>
      <c r="C10" s="297"/>
      <c r="D10" s="296"/>
      <c r="E10" s="156"/>
      <c r="F10" s="295"/>
      <c r="G10" s="184"/>
      <c r="H10" s="565" t="s">
        <v>111</v>
      </c>
      <c r="I10" s="568"/>
      <c r="J10" s="568"/>
      <c r="K10" s="569"/>
      <c r="L10" s="136">
        <f>L8+L9</f>
        <v>0</v>
      </c>
    </row>
    <row r="11" spans="2:6" ht="15">
      <c r="B11" s="296"/>
      <c r="C11" s="298"/>
      <c r="D11" s="298"/>
      <c r="E11" s="298"/>
      <c r="F11" s="298"/>
    </row>
    <row r="12" spans="2:6" ht="15">
      <c r="B12" s="296"/>
      <c r="C12" s="298"/>
      <c r="D12" s="298"/>
      <c r="E12" s="298"/>
      <c r="F12" s="298"/>
    </row>
    <row r="13" spans="2:6" ht="15">
      <c r="B13" s="296"/>
      <c r="C13" s="298"/>
      <c r="D13" s="298"/>
      <c r="E13" s="298"/>
      <c r="F13" s="298"/>
    </row>
    <row r="14" spans="2:6" ht="15">
      <c r="B14" s="298"/>
      <c r="C14" s="298"/>
      <c r="D14" s="298"/>
      <c r="E14" s="298"/>
      <c r="F14" s="298"/>
    </row>
  </sheetData>
  <sheetProtection/>
  <mergeCells count="3">
    <mergeCell ref="H8:K8"/>
    <mergeCell ref="H9:K9"/>
    <mergeCell ref="H10:K10"/>
  </mergeCells>
  <printOptions/>
  <pageMargins left="0.7" right="0.7" top="0.75" bottom="0.75" header="0.3" footer="0.3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2018-04-19T10:09:36Z</cp:lastPrinted>
  <dcterms:created xsi:type="dcterms:W3CDTF">2006-09-16T00:00:00Z</dcterms:created>
  <dcterms:modified xsi:type="dcterms:W3CDTF">2019-04-29T06:59:36Z</dcterms:modified>
  <cp:category/>
  <cp:version/>
  <cp:contentType/>
  <cp:contentStatus/>
</cp:coreProperties>
</file>